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360" windowHeight="8025" tabRatio="866" activeTab="2"/>
  </bookViews>
  <sheets>
    <sheet name="V" sheetId="1" r:id="rId1"/>
    <sheet name="Inscription List" sheetId="2" r:id="rId2"/>
    <sheet name="Freestyle Slalom" sheetId="3" r:id="rId3"/>
    <sheet name="Speed Slalom" sheetId="4" r:id="rId4"/>
    <sheet name="High Jump" sheetId="5" r:id="rId5"/>
    <sheet name="Podiums" sheetId="6" r:id="rId6"/>
  </sheets>
  <definedNames>
    <definedName name="_xlnm._FilterDatabase" localSheetId="1" hidden="1">'Inscription List'!$F$4:$J$4</definedName>
    <definedName name="CRITERIA" localSheetId="1">'Inscription List'!$A$4:$J$4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Area" localSheetId="2">'Freestyle Slalom'!$A$1:$Q$139</definedName>
    <definedName name="_xlnm.Print_Area" localSheetId="4">'High Jump'!$A$1:$AE$15</definedName>
    <definedName name="_xlnm.Print_Area" localSheetId="1">'Inscription List'!$A$1:$J$62</definedName>
    <definedName name="_xlnm.Print_Area" localSheetId="5">'Podiums'!$A$1:$H$41</definedName>
    <definedName name="_xlnm.Print_Area" localSheetId="3">'Speed Slalom'!$A$1:$AC$93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E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<sst xmlns="http://schemas.openxmlformats.org/spreadsheetml/2006/main" count="1041" uniqueCount="295">
  <si>
    <t>1er Run</t>
  </si>
  <si>
    <t>2ème Run</t>
  </si>
  <si>
    <t>TOTAL</t>
  </si>
  <si>
    <t>High Jump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</si>
  <si>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</si>
  <si>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</si>
  <si>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</si>
  <si>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</si>
  <si>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</si>
  <si>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</si>
  <si>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</si>
  <si>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</si>
  <si>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</si>
  <si>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</si>
  <si>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</si>
  <si>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</si>
  <si>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</si>
  <si>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</si>
  <si>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</si>
  <si>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Prénom</t>
  </si>
  <si>
    <t>Surname</t>
  </si>
  <si>
    <t>Club / Country</t>
  </si>
  <si>
    <t>Paid</t>
  </si>
  <si>
    <t>Gender</t>
  </si>
  <si>
    <t>Speed Slalom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</si>
  <si>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</si>
  <si>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</si>
  <si>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</si>
  <si>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</si>
  <si>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</si>
  <si>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</si>
  <si>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</si>
  <si>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</si>
  <si>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>Pén.</t>
  </si>
  <si>
    <t xml:space="preserve">Valeur de la pénalité = </t>
  </si>
  <si>
    <t>seconde</t>
  </si>
  <si>
    <t>1er passage</t>
  </si>
  <si>
    <t>2ème passage</t>
  </si>
  <si>
    <t>3ème passage</t>
  </si>
  <si>
    <t>Temps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</si>
  <si>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</si>
  <si>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</si>
  <si>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</si>
  <si>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</si>
  <si>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</si>
  <si>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</si>
  <si>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</si>
  <si>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</si>
  <si>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</si>
  <si>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</si>
  <si>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Petite finale 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</si>
  <si>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</si>
  <si>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</si>
  <si>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</si>
  <si>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</si>
  <si>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</si>
  <si>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</si>
  <si>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</si>
  <si>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</si>
  <si>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</si>
  <si>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Time Trials 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</si>
  <si>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</si>
  <si>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</si>
  <si>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</si>
  <si>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</si>
  <si>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</si>
  <si>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</si>
  <si>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</si>
  <si>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</si>
  <si>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</si>
  <si>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</si>
  <si>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</si>
  <si>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</si>
  <si>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</si>
  <si>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</si>
  <si>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</si>
  <si>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</si>
  <si>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</si>
  <si>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</si>
  <si>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</si>
  <si>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</si>
  <si>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</si>
  <si>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</si>
  <si>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</si>
  <si>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</si>
  <si>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</si>
  <si>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</si>
  <si>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</si>
  <si>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</si>
  <si>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</si>
  <si>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</si>
  <si>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</si>
  <si>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</si>
  <si>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</si>
  <si>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</si>
  <si>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</si>
  <si>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</si>
  <si>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</si>
  <si>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</si>
  <si>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</si>
  <si>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</si>
  <si>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</si>
  <si>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</si>
  <si>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</si>
  <si>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 xml:space="preserve">High Jump           </t>
  </si>
  <si>
    <t>IFSA Qualification Shangaii</t>
  </si>
  <si>
    <t>13 &amp; 14 august 2005</t>
  </si>
  <si>
    <t>Name / Surname</t>
  </si>
  <si>
    <r>
      <t>x</t>
    </r>
    <r>
      <rPr>
        <sz val="10"/>
        <rFont val="Arial"/>
        <family val="0"/>
      </rPr>
      <t>uxinyu</t>
    </r>
  </si>
  <si>
    <r>
      <t>c</t>
    </r>
    <r>
      <rPr>
        <sz val="10"/>
        <rFont val="Arial"/>
        <family val="0"/>
      </rPr>
      <t>henyiduo</t>
    </r>
  </si>
  <si>
    <r>
      <t>c</t>
    </r>
    <r>
      <rPr>
        <sz val="10"/>
        <rFont val="Arial"/>
        <family val="0"/>
      </rPr>
      <t>henchiyu</t>
    </r>
  </si>
  <si>
    <r>
      <t>Fanny　Violea</t>
    </r>
    <r>
      <rPr>
        <sz val="10"/>
        <rFont val="Arial"/>
        <family val="0"/>
      </rPr>
      <t>u</t>
    </r>
  </si>
  <si>
    <r>
      <t>c</t>
    </r>
    <r>
      <rPr>
        <sz val="10"/>
        <rFont val="Arial"/>
        <family val="0"/>
      </rPr>
      <t>aonan</t>
    </r>
  </si>
  <si>
    <t>Min Kvoung Yi</t>
  </si>
  <si>
    <r>
      <t>d</t>
    </r>
    <r>
      <rPr>
        <sz val="10"/>
        <rFont val="Arial"/>
        <family val="0"/>
      </rPr>
      <t>aidengfeng</t>
    </r>
  </si>
  <si>
    <r>
      <t>z</t>
    </r>
    <r>
      <rPr>
        <sz val="10"/>
        <rFont val="Arial"/>
        <family val="0"/>
      </rPr>
      <t>houhongying</t>
    </r>
  </si>
  <si>
    <r>
      <t>q</t>
    </r>
    <r>
      <rPr>
        <sz val="10"/>
        <rFont val="Arial"/>
        <family val="0"/>
      </rPr>
      <t>utianhui</t>
    </r>
  </si>
  <si>
    <r>
      <t>c</t>
    </r>
    <r>
      <rPr>
        <sz val="10"/>
        <rFont val="Arial"/>
        <family val="0"/>
      </rPr>
      <t>henlujing</t>
    </r>
  </si>
  <si>
    <r>
      <t>Ekaternia</t>
    </r>
    <r>
      <rPr>
        <sz val="10"/>
        <rFont val="Arial"/>
        <family val="0"/>
      </rPr>
      <t xml:space="preserve"> Dikushina </t>
    </r>
  </si>
  <si>
    <r>
      <t>x</t>
    </r>
    <r>
      <rPr>
        <sz val="10"/>
        <rFont val="Arial"/>
        <family val="0"/>
      </rPr>
      <t>iangwenbi</t>
    </r>
  </si>
  <si>
    <r>
      <t>l</t>
    </r>
    <r>
      <rPr>
        <sz val="10"/>
        <rFont val="Arial"/>
        <family val="0"/>
      </rPr>
      <t>ilu</t>
    </r>
  </si>
  <si>
    <t>Thomas　Séverine</t>
  </si>
  <si>
    <r>
      <t>Jae</t>
    </r>
    <r>
      <rPr>
        <sz val="10"/>
        <rFont val="Arial"/>
        <family val="0"/>
      </rPr>
      <t xml:space="preserve"> </t>
    </r>
    <r>
      <rPr>
        <sz val="12"/>
        <rFont val="宋体"/>
        <family val="0"/>
      </rPr>
      <t>Hyun Choi</t>
    </r>
  </si>
  <si>
    <r>
      <t>l</t>
    </r>
    <r>
      <rPr>
        <sz val="10"/>
        <rFont val="Arial"/>
        <family val="0"/>
      </rPr>
      <t>iuyibo</t>
    </r>
  </si>
  <si>
    <r>
      <t>d</t>
    </r>
    <r>
      <rPr>
        <sz val="10"/>
        <rFont val="Arial"/>
        <family val="0"/>
      </rPr>
      <t>ongyucheng</t>
    </r>
  </si>
  <si>
    <r>
      <t>y</t>
    </r>
    <r>
      <rPr>
        <sz val="10"/>
        <rFont val="Arial"/>
        <family val="0"/>
      </rPr>
      <t>angdanfeng</t>
    </r>
  </si>
  <si>
    <r>
      <t>w</t>
    </r>
    <r>
      <rPr>
        <sz val="10"/>
        <rFont val="Arial"/>
        <family val="0"/>
      </rPr>
      <t>angfangzhu</t>
    </r>
  </si>
  <si>
    <r>
      <t xml:space="preserve">Kim </t>
    </r>
    <r>
      <rPr>
        <sz val="12"/>
        <rFont val="宋体"/>
        <family val="0"/>
      </rPr>
      <t>Na</t>
    </r>
    <r>
      <rPr>
        <sz val="10"/>
        <rFont val="Arial"/>
        <family val="0"/>
      </rPr>
      <t xml:space="preserve"> </t>
    </r>
    <r>
      <rPr>
        <sz val="12"/>
        <rFont val="宋体"/>
        <family val="0"/>
      </rPr>
      <t>Young</t>
    </r>
    <r>
      <rPr>
        <sz val="10"/>
        <rFont val="Arial"/>
        <family val="0"/>
      </rPr>
      <t xml:space="preserve"> </t>
    </r>
  </si>
  <si>
    <r>
      <t>Ryoko</t>
    </r>
    <r>
      <rPr>
        <sz val="10"/>
        <rFont val="Arial"/>
        <family val="0"/>
      </rPr>
      <t xml:space="preserve"> Mori </t>
    </r>
  </si>
  <si>
    <r>
      <t>c</t>
    </r>
    <r>
      <rPr>
        <sz val="10"/>
        <rFont val="Arial"/>
        <family val="0"/>
      </rPr>
      <t>henshasha</t>
    </r>
  </si>
  <si>
    <t>Woman</t>
  </si>
  <si>
    <t>Born</t>
  </si>
  <si>
    <t>Yes</t>
  </si>
  <si>
    <t>No</t>
  </si>
  <si>
    <r>
      <t>l</t>
    </r>
    <r>
      <rPr>
        <sz val="10"/>
        <rFont val="Arial"/>
        <family val="0"/>
      </rPr>
      <t>injunhao</t>
    </r>
  </si>
  <si>
    <r>
      <t>Kim</t>
    </r>
    <r>
      <rPr>
        <b/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Jonghwa </t>
    </r>
  </si>
  <si>
    <r>
      <t>z</t>
    </r>
    <r>
      <rPr>
        <sz val="10"/>
        <rFont val="Arial"/>
        <family val="0"/>
      </rPr>
      <t>huocheng</t>
    </r>
  </si>
  <si>
    <r>
      <t>x</t>
    </r>
    <r>
      <rPr>
        <sz val="10"/>
        <rFont val="Arial"/>
        <family val="0"/>
      </rPr>
      <t>iongkaixiang</t>
    </r>
  </si>
  <si>
    <t>Chul Min Kim</t>
  </si>
  <si>
    <r>
      <t>Seong Bae</t>
    </r>
    <r>
      <rPr>
        <sz val="10"/>
        <rFont val="Arial"/>
        <family val="0"/>
      </rPr>
      <t xml:space="preserve"> An </t>
    </r>
  </si>
  <si>
    <t>Vincent　Vu Van Kha</t>
  </si>
  <si>
    <r>
      <t>w</t>
    </r>
    <r>
      <rPr>
        <sz val="10"/>
        <rFont val="Arial"/>
        <family val="0"/>
      </rPr>
      <t>uchenghong</t>
    </r>
  </si>
  <si>
    <t>Guillaume barbaz</t>
  </si>
  <si>
    <r>
      <t>z</t>
    </r>
    <r>
      <rPr>
        <sz val="10"/>
        <rFont val="Arial"/>
        <family val="0"/>
      </rPr>
      <t>hanglun</t>
    </r>
  </si>
  <si>
    <r>
      <t>d</t>
    </r>
    <r>
      <rPr>
        <sz val="10"/>
        <rFont val="Arial"/>
        <family val="0"/>
      </rPr>
      <t>ongwenbo</t>
    </r>
  </si>
  <si>
    <r>
      <t>y</t>
    </r>
    <r>
      <rPr>
        <sz val="10"/>
        <rFont val="Arial"/>
        <family val="0"/>
      </rPr>
      <t>angxiaorui</t>
    </r>
  </si>
  <si>
    <r>
      <t>y</t>
    </r>
    <r>
      <rPr>
        <sz val="10"/>
        <rFont val="Arial"/>
        <family val="0"/>
      </rPr>
      <t>udongpo</t>
    </r>
  </si>
  <si>
    <r>
      <t>y</t>
    </r>
    <r>
      <rPr>
        <sz val="10"/>
        <rFont val="Arial"/>
        <family val="0"/>
      </rPr>
      <t>uanhaohui</t>
    </r>
  </si>
  <si>
    <r>
      <t>j</t>
    </r>
    <r>
      <rPr>
        <sz val="10"/>
        <rFont val="Arial"/>
        <family val="0"/>
      </rPr>
      <t>iangfangping</t>
    </r>
  </si>
  <si>
    <r>
      <t>h</t>
    </r>
    <r>
      <rPr>
        <sz val="10"/>
        <rFont val="Arial"/>
        <family val="0"/>
      </rPr>
      <t>uangxiaoyi</t>
    </r>
  </si>
  <si>
    <r>
      <t>w</t>
    </r>
    <r>
      <rPr>
        <sz val="10"/>
        <rFont val="Arial"/>
        <family val="0"/>
      </rPr>
      <t>angzhixun</t>
    </r>
  </si>
  <si>
    <r>
      <t>q</t>
    </r>
    <r>
      <rPr>
        <sz val="10"/>
        <rFont val="Arial"/>
        <family val="0"/>
      </rPr>
      <t>ianweifeng</t>
    </r>
  </si>
  <si>
    <r>
      <t>w</t>
    </r>
    <r>
      <rPr>
        <sz val="10"/>
        <rFont val="Arial"/>
        <family val="0"/>
      </rPr>
      <t>uhaike</t>
    </r>
  </si>
  <si>
    <r>
      <t>l</t>
    </r>
    <r>
      <rPr>
        <sz val="10"/>
        <rFont val="Arial"/>
        <family val="0"/>
      </rPr>
      <t>inerning</t>
    </r>
  </si>
  <si>
    <r>
      <t>b</t>
    </r>
    <r>
      <rPr>
        <sz val="10"/>
        <rFont val="Arial"/>
        <family val="0"/>
      </rPr>
      <t>aohui</t>
    </r>
  </si>
  <si>
    <t>kangdazhuang</t>
  </si>
  <si>
    <r>
      <t>l</t>
    </r>
    <r>
      <rPr>
        <sz val="10"/>
        <rFont val="Arial"/>
        <family val="0"/>
      </rPr>
      <t>iuren</t>
    </r>
  </si>
  <si>
    <r>
      <t>x</t>
    </r>
    <r>
      <rPr>
        <sz val="10"/>
        <rFont val="Arial"/>
        <family val="0"/>
      </rPr>
      <t>uyutao</t>
    </r>
  </si>
  <si>
    <r>
      <t>z</t>
    </r>
    <r>
      <rPr>
        <sz val="10"/>
        <rFont val="Arial"/>
        <family val="0"/>
      </rPr>
      <t>henghao</t>
    </r>
  </si>
  <si>
    <r>
      <t>l</t>
    </r>
    <r>
      <rPr>
        <sz val="10"/>
        <rFont val="Arial"/>
        <family val="0"/>
      </rPr>
      <t>iufei</t>
    </r>
  </si>
  <si>
    <r>
      <t>w</t>
    </r>
    <r>
      <rPr>
        <sz val="10"/>
        <rFont val="Arial"/>
        <family val="0"/>
      </rPr>
      <t>angxinru</t>
    </r>
  </si>
  <si>
    <r>
      <t>g</t>
    </r>
    <r>
      <rPr>
        <sz val="10"/>
        <rFont val="Arial"/>
        <family val="0"/>
      </rPr>
      <t>uanjian</t>
    </r>
  </si>
  <si>
    <r>
      <t>Lee</t>
    </r>
    <r>
      <rPr>
        <sz val="10"/>
        <rFont val="Arial"/>
        <family val="0"/>
      </rPr>
      <t xml:space="preserve"> Jae Sun </t>
    </r>
  </si>
  <si>
    <r>
      <t>h</t>
    </r>
    <r>
      <rPr>
        <sz val="10"/>
        <rFont val="Arial"/>
        <family val="0"/>
      </rPr>
      <t>uangxueming</t>
    </r>
  </si>
  <si>
    <r>
      <t>z</t>
    </r>
    <r>
      <rPr>
        <sz val="10"/>
        <rFont val="Arial"/>
        <family val="0"/>
      </rPr>
      <t>hangwei</t>
    </r>
  </si>
  <si>
    <r>
      <t>x</t>
    </r>
    <r>
      <rPr>
        <sz val="10"/>
        <rFont val="Arial"/>
        <family val="0"/>
      </rPr>
      <t>ujunjie</t>
    </r>
  </si>
  <si>
    <t>Dajin Yu</t>
  </si>
  <si>
    <t>Sungjin Kim</t>
  </si>
  <si>
    <r>
      <t>j</t>
    </r>
    <r>
      <rPr>
        <sz val="10"/>
        <rFont val="Arial"/>
        <family val="0"/>
      </rPr>
      <t>inshibo</t>
    </r>
  </si>
  <si>
    <r>
      <t>g</t>
    </r>
    <r>
      <rPr>
        <sz val="10"/>
        <rFont val="Arial"/>
        <family val="0"/>
      </rPr>
      <t>uofang</t>
    </r>
  </si>
  <si>
    <r>
      <t>s</t>
    </r>
    <r>
      <rPr>
        <sz val="10"/>
        <rFont val="Arial"/>
        <family val="0"/>
      </rPr>
      <t>henxujie</t>
    </r>
  </si>
  <si>
    <r>
      <t>w</t>
    </r>
    <r>
      <rPr>
        <sz val="10"/>
        <rFont val="Arial"/>
        <family val="0"/>
      </rPr>
      <t>angheng</t>
    </r>
  </si>
  <si>
    <r>
      <t>z</t>
    </r>
    <r>
      <rPr>
        <sz val="10"/>
        <rFont val="Arial"/>
        <family val="0"/>
      </rPr>
      <t>hangzhonghao</t>
    </r>
  </si>
  <si>
    <r>
      <t>x</t>
    </r>
    <r>
      <rPr>
        <sz val="10"/>
        <rFont val="Arial"/>
        <family val="0"/>
      </rPr>
      <t>ulinjie</t>
    </r>
  </si>
  <si>
    <r>
      <t>c</t>
    </r>
    <r>
      <rPr>
        <sz val="10"/>
        <rFont val="Arial"/>
        <family val="0"/>
      </rPr>
      <t>henyun</t>
    </r>
  </si>
  <si>
    <r>
      <t>z</t>
    </r>
    <r>
      <rPr>
        <sz val="10"/>
        <rFont val="Arial"/>
        <family val="0"/>
      </rPr>
      <t>hengbin</t>
    </r>
  </si>
  <si>
    <r>
      <t>w</t>
    </r>
    <r>
      <rPr>
        <sz val="10"/>
        <rFont val="Arial"/>
        <family val="0"/>
      </rPr>
      <t>uhao</t>
    </r>
  </si>
  <si>
    <r>
      <t>h</t>
    </r>
    <r>
      <rPr>
        <sz val="10"/>
        <rFont val="Arial"/>
        <family val="0"/>
      </rPr>
      <t>uyunfei</t>
    </r>
  </si>
  <si>
    <r>
      <t>Jun</t>
    </r>
    <r>
      <rPr>
        <sz val="10"/>
        <rFont val="Arial"/>
        <family val="0"/>
      </rPr>
      <t xml:space="preserve"> </t>
    </r>
    <r>
      <rPr>
        <sz val="12"/>
        <rFont val="宋体"/>
        <family val="0"/>
      </rPr>
      <t>ichi</t>
    </r>
    <r>
      <rPr>
        <sz val="10"/>
        <rFont val="Arial"/>
        <family val="0"/>
      </rPr>
      <t xml:space="preserve"> Matsuda </t>
    </r>
  </si>
  <si>
    <t>Olivier　Herrero</t>
  </si>
  <si>
    <t>wangxiang</t>
  </si>
  <si>
    <r>
      <t>Choi</t>
    </r>
    <r>
      <rPr>
        <sz val="10"/>
        <rFont val="Arial"/>
        <family val="0"/>
      </rPr>
      <t xml:space="preserve"> </t>
    </r>
    <r>
      <rPr>
        <sz val="12"/>
        <rFont val="宋体"/>
        <family val="0"/>
      </rPr>
      <t>Jeong Hyeon Choi</t>
    </r>
  </si>
  <si>
    <r>
      <t>y</t>
    </r>
    <r>
      <rPr>
        <sz val="10"/>
        <rFont val="Arial"/>
        <family val="0"/>
      </rPr>
      <t>inxiangbo</t>
    </r>
  </si>
  <si>
    <r>
      <t>x</t>
    </r>
    <r>
      <rPr>
        <sz val="10"/>
        <rFont val="Arial"/>
        <family val="0"/>
      </rPr>
      <t>udongou</t>
    </r>
  </si>
  <si>
    <r>
      <t>f</t>
    </r>
    <r>
      <rPr>
        <sz val="10"/>
        <rFont val="Arial"/>
        <family val="0"/>
      </rPr>
      <t>anghua</t>
    </r>
  </si>
  <si>
    <r>
      <t>d</t>
    </r>
    <r>
      <rPr>
        <sz val="10"/>
        <rFont val="Arial"/>
        <family val="0"/>
      </rPr>
      <t>ingchuang</t>
    </r>
  </si>
  <si>
    <r>
      <t>Toshiyuki</t>
    </r>
    <r>
      <rPr>
        <sz val="10"/>
        <rFont val="Arial"/>
        <family val="0"/>
      </rPr>
      <t xml:space="preserve"> Mori </t>
    </r>
  </si>
  <si>
    <r>
      <t>x</t>
    </r>
    <r>
      <rPr>
        <sz val="10"/>
        <rFont val="Arial"/>
        <family val="0"/>
      </rPr>
      <t>uchenming</t>
    </r>
  </si>
  <si>
    <r>
      <t>Jung</t>
    </r>
    <r>
      <rPr>
        <sz val="10"/>
        <rFont val="Arial"/>
        <family val="0"/>
      </rPr>
      <t xml:space="preserve"> </t>
    </r>
    <r>
      <rPr>
        <sz val="12"/>
        <rFont val="宋体"/>
        <family val="0"/>
      </rPr>
      <t xml:space="preserve">Jae Won </t>
    </r>
  </si>
  <si>
    <r>
      <t>d</t>
    </r>
    <r>
      <rPr>
        <sz val="10"/>
        <rFont val="Arial"/>
        <family val="0"/>
      </rPr>
      <t>ongyihao</t>
    </r>
  </si>
  <si>
    <r>
      <t>b</t>
    </r>
    <r>
      <rPr>
        <sz val="10"/>
        <rFont val="Arial"/>
        <family val="0"/>
      </rPr>
      <t>enjamin lim</t>
    </r>
  </si>
  <si>
    <r>
      <t>h</t>
    </r>
    <r>
      <rPr>
        <sz val="10"/>
        <rFont val="Arial"/>
        <family val="0"/>
      </rPr>
      <t>ankejie</t>
    </r>
  </si>
  <si>
    <r>
      <t>p</t>
    </r>
    <r>
      <rPr>
        <sz val="10"/>
        <rFont val="Arial"/>
        <family val="0"/>
      </rPr>
      <t>engju</t>
    </r>
  </si>
  <si>
    <r>
      <t>l</t>
    </r>
    <r>
      <rPr>
        <sz val="10"/>
        <rFont val="Arial"/>
        <family val="0"/>
      </rPr>
      <t>ianbo</t>
    </r>
  </si>
  <si>
    <r>
      <t>In Sub</t>
    </r>
    <r>
      <rPr>
        <sz val="10"/>
        <rFont val="Arial"/>
        <family val="0"/>
      </rPr>
      <t xml:space="preserve"> Jeon </t>
    </r>
  </si>
  <si>
    <t>Sebastien　Laffargue</t>
  </si>
  <si>
    <r>
      <t>w</t>
    </r>
    <r>
      <rPr>
        <sz val="10"/>
        <rFont val="Arial"/>
        <family val="0"/>
      </rPr>
      <t>angyidong</t>
    </r>
  </si>
  <si>
    <r>
      <t>z</t>
    </r>
    <r>
      <rPr>
        <sz val="10"/>
        <rFont val="Arial"/>
        <family val="0"/>
      </rPr>
      <t>huqiang</t>
    </r>
  </si>
  <si>
    <r>
      <t>s</t>
    </r>
    <r>
      <rPr>
        <sz val="10"/>
        <rFont val="Arial"/>
        <family val="0"/>
      </rPr>
      <t>unyang</t>
    </r>
  </si>
  <si>
    <r>
      <t>s</t>
    </r>
    <r>
      <rPr>
        <sz val="10"/>
        <rFont val="Arial"/>
        <family val="0"/>
      </rPr>
      <t>ongpengfei</t>
    </r>
  </si>
  <si>
    <r>
      <t>c</t>
    </r>
    <r>
      <rPr>
        <sz val="10"/>
        <rFont val="Arial"/>
        <family val="0"/>
      </rPr>
      <t>aixiaogang</t>
    </r>
  </si>
  <si>
    <r>
      <t>w</t>
    </r>
    <r>
      <rPr>
        <sz val="10"/>
        <rFont val="Arial"/>
        <family val="0"/>
      </rPr>
      <t>uweiqiang</t>
    </r>
  </si>
  <si>
    <r>
      <t>1</t>
    </r>
    <r>
      <rPr>
        <sz val="10"/>
        <rFont val="Arial"/>
        <family val="0"/>
      </rPr>
      <t>983/2/29</t>
    </r>
  </si>
  <si>
    <t>1984/0/25</t>
  </si>
  <si>
    <t>Man</t>
  </si>
  <si>
    <t>France</t>
  </si>
  <si>
    <t>South Koréa</t>
  </si>
  <si>
    <t>Russia</t>
  </si>
  <si>
    <t>Min Kvoung Yi</t>
  </si>
  <si>
    <t>Thomas Séverine</t>
  </si>
  <si>
    <t>Chul Min Kim</t>
  </si>
  <si>
    <t>Vincent　Vu Van Kha</t>
  </si>
  <si>
    <t>Guillaume barbaz</t>
  </si>
  <si>
    <t>kangdazhuang</t>
  </si>
  <si>
    <t>Dajin Yu</t>
  </si>
  <si>
    <t>Sungjin Kim</t>
  </si>
  <si>
    <t>Sebastien　Laffargue</t>
  </si>
  <si>
    <t>Chul Min Kim</t>
  </si>
  <si>
    <t>Vincent　Vu Van Kha</t>
  </si>
  <si>
    <t>Guillaume barbaz</t>
  </si>
  <si>
    <t>kangdazhuang</t>
  </si>
  <si>
    <t>Dajin Yu</t>
  </si>
  <si>
    <t>Sungjin Kim</t>
  </si>
  <si>
    <t>Olivier　Herrero</t>
  </si>
  <si>
    <t>wangxiang</t>
  </si>
  <si>
    <t>Min Kvoung Yi</t>
  </si>
  <si>
    <t>Thomas　Séverine</t>
  </si>
  <si>
    <t>Name / surname</t>
  </si>
  <si>
    <t>Club / country</t>
  </si>
  <si>
    <t xml:space="preserve"> High Jump podium</t>
  </si>
  <si>
    <t>29/02/1983</t>
  </si>
  <si>
    <t>1984/0?/25</t>
  </si>
  <si>
    <t>Vincent Vu van kha</t>
  </si>
  <si>
    <t>Kim Yoon Soo</t>
  </si>
  <si>
    <t>0m90</t>
  </si>
  <si>
    <t>1m00</t>
  </si>
  <si>
    <t>1m05</t>
  </si>
  <si>
    <t>1m10</t>
  </si>
  <si>
    <t>1m15</t>
  </si>
  <si>
    <t>1m20</t>
  </si>
  <si>
    <t>1m25</t>
  </si>
  <si>
    <t>1m30</t>
  </si>
  <si>
    <t xml:space="preserve">Kim Jonghwa </t>
  </si>
  <si>
    <r>
      <t>l</t>
    </r>
    <r>
      <rPr>
        <b/>
        <sz val="10"/>
        <rFont val="Arial"/>
        <family val="0"/>
      </rPr>
      <t>injunhao</t>
    </r>
  </si>
  <si>
    <r>
      <t>x</t>
    </r>
    <r>
      <rPr>
        <b/>
        <sz val="10"/>
        <rFont val="Arial"/>
        <family val="0"/>
      </rPr>
      <t>iongkaixiang</t>
    </r>
  </si>
  <si>
    <r>
      <t>h</t>
    </r>
    <r>
      <rPr>
        <b/>
        <sz val="10"/>
        <rFont val="Arial"/>
        <family val="0"/>
      </rPr>
      <t>ankejie</t>
    </r>
  </si>
  <si>
    <r>
      <t>l</t>
    </r>
    <r>
      <rPr>
        <b/>
        <sz val="10"/>
        <rFont val="Arial"/>
        <family val="0"/>
      </rPr>
      <t>ianbo</t>
    </r>
  </si>
  <si>
    <r>
      <t>s</t>
    </r>
    <r>
      <rPr>
        <b/>
        <sz val="10"/>
        <rFont val="Arial"/>
        <family val="0"/>
      </rPr>
      <t>ongpengfei</t>
    </r>
  </si>
  <si>
    <r>
      <t>c</t>
    </r>
    <r>
      <rPr>
        <b/>
        <sz val="10"/>
        <rFont val="Arial"/>
        <family val="0"/>
      </rPr>
      <t>aixiaogang</t>
    </r>
  </si>
  <si>
    <t>O</t>
  </si>
  <si>
    <t>-</t>
  </si>
  <si>
    <t>X</t>
  </si>
  <si>
    <t>Fanny　Violeau</t>
  </si>
  <si>
    <t>lilu</t>
  </si>
  <si>
    <t>chenyiduo</t>
  </si>
  <si>
    <t>Jae Hyun Choi</t>
  </si>
  <si>
    <t xml:space="preserve">Ekaternia Dikushina </t>
  </si>
  <si>
    <t>chenshasha</t>
  </si>
  <si>
    <t>linjunhao</t>
  </si>
  <si>
    <t>liuren</t>
  </si>
  <si>
    <t>zhanglun</t>
  </si>
  <si>
    <t xml:space="preserve">In Sub Jeon </t>
  </si>
  <si>
    <t>yuanhaohui</t>
  </si>
  <si>
    <t>qianweifeng</t>
  </si>
  <si>
    <t>huangxiaoyi</t>
  </si>
  <si>
    <t>guofang</t>
  </si>
  <si>
    <t>wangheng</t>
  </si>
  <si>
    <t>wangzhixun</t>
  </si>
  <si>
    <t>China</t>
  </si>
  <si>
    <t>South korea</t>
  </si>
  <si>
    <t>Singapore</t>
  </si>
  <si>
    <t>South Korea</t>
  </si>
  <si>
    <t>Caixiaogang</t>
  </si>
  <si>
    <t>?744</t>
  </si>
  <si>
    <t>Fanny Violeau</t>
  </si>
  <si>
    <t>Ekaterina Dikushina</t>
  </si>
  <si>
    <t>Severine Thomas</t>
  </si>
  <si>
    <t xml:space="preserve"> </t>
  </si>
  <si>
    <t>Séverine Thomas</t>
  </si>
  <si>
    <t>Xu xinyu</t>
  </si>
  <si>
    <t>Chen chiyu</t>
  </si>
  <si>
    <t>Lilu</t>
  </si>
  <si>
    <t>Yang danfeng</t>
  </si>
  <si>
    <t>Chen yiduo</t>
  </si>
  <si>
    <t>Qutian hui</t>
  </si>
  <si>
    <t>Chen lujing</t>
  </si>
  <si>
    <t>Xiang wenbi</t>
  </si>
  <si>
    <t>Daiden gfeng</t>
  </si>
  <si>
    <t>Wang fang zhu</t>
  </si>
  <si>
    <t>Dong yucheng</t>
  </si>
  <si>
    <t>Zhou hong ying</t>
  </si>
  <si>
    <t>Caonan</t>
  </si>
  <si>
    <t>Liuyibo</t>
  </si>
  <si>
    <t>WIN</t>
  </si>
  <si>
    <t>LOST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</si>
</sst>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"/>
    <numFmt numFmtId="175" formatCode="0.0000"/>
    <numFmt numFmtId="176" formatCode="#,##0.000"/>
    <numFmt numFmtId="177" formatCode="m:ss.000"/>
    <numFmt numFmtId="178" formatCode="ss.00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2"/>
      <name val="MS Mincho"/>
      <family val="3"/>
    </font>
    <font>
      <sz val="12"/>
      <name val="Symbol"/>
      <family val="1"/>
    </font>
    <font>
      <sz val="11"/>
      <name val="宋体"/>
      <family val="0"/>
    </font>
    <font>
      <sz val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</cellStyleXfs>
  <cellXfs count="228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6" fillId="2" borderId="0" xfId="0" applyFont="1" applyFill="1" applyAlignment="1">
      <alignment/>
    </xf>
    <xf numFmtId="3" fontId="0" fillId="3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176" fontId="7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4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3" fontId="0" fillId="6" borderId="18" xfId="0" applyNumberFormat="1" applyFill="1" applyBorder="1" applyAlignment="1">
      <alignment/>
    </xf>
    <xf numFmtId="4" fontId="0" fillId="6" borderId="18" xfId="0" applyNumberFormat="1" applyFill="1" applyBorder="1" applyAlignment="1">
      <alignment/>
    </xf>
    <xf numFmtId="0" fontId="0" fillId="6" borderId="18" xfId="0" applyFill="1" applyBorder="1" applyAlignment="1">
      <alignment/>
    </xf>
    <xf numFmtId="3" fontId="0" fillId="6" borderId="19" xfId="0" applyNumberFormat="1" applyFill="1" applyBorder="1" applyAlignment="1">
      <alignment/>
    </xf>
    <xf numFmtId="4" fontId="0" fillId="6" borderId="19" xfId="0" applyNumberFormat="1" applyFill="1" applyBorder="1" applyAlignment="1">
      <alignment/>
    </xf>
    <xf numFmtId="0" fontId="0" fillId="6" borderId="19" xfId="0" applyFill="1" applyBorder="1" applyAlignment="1">
      <alignment/>
    </xf>
    <xf numFmtId="4" fontId="15" fillId="6" borderId="18" xfId="0" applyNumberFormat="1" applyFont="1" applyFill="1" applyBorder="1" applyAlignment="1">
      <alignment horizontal="center"/>
    </xf>
    <xf numFmtId="4" fontId="15" fillId="6" borderId="19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6" borderId="18" xfId="0" applyNumberFormat="1" applyFill="1" applyBorder="1" applyAlignment="1">
      <alignment/>
    </xf>
    <xf numFmtId="2" fontId="0" fillId="6" borderId="19" xfId="0" applyNumberFormat="1" applyFill="1" applyBorder="1" applyAlignment="1">
      <alignment/>
    </xf>
    <xf numFmtId="4" fontId="2" fillId="6" borderId="20" xfId="0" applyNumberFormat="1" applyFont="1" applyFill="1" applyBorder="1" applyAlignment="1">
      <alignment/>
    </xf>
    <xf numFmtId="4" fontId="2" fillId="6" borderId="18" xfId="0" applyNumberFormat="1" applyFont="1" applyFill="1" applyBorder="1" applyAlignment="1">
      <alignment/>
    </xf>
    <xf numFmtId="4" fontId="2" fillId="6" borderId="21" xfId="0" applyNumberFormat="1" applyFont="1" applyFill="1" applyBorder="1" applyAlignment="1">
      <alignment/>
    </xf>
    <xf numFmtId="4" fontId="2" fillId="6" borderId="19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22" xfId="0" applyNumberFormat="1" applyFill="1" applyBorder="1" applyAlignment="1">
      <alignment/>
    </xf>
    <xf numFmtId="3" fontId="0" fillId="6" borderId="23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6" xfId="0" applyFill="1" applyBorder="1" applyAlignment="1">
      <alignment horizontal="center" vertical="center" wrapText="1"/>
    </xf>
    <xf numFmtId="2" fontId="0" fillId="5" borderId="24" xfId="0" applyNumberFormat="1" applyFill="1" applyBorder="1" applyAlignment="1">
      <alignment horizontal="center" vertical="center" wrapText="1"/>
    </xf>
    <xf numFmtId="3" fontId="0" fillId="5" borderId="24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172" fontId="2" fillId="3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74" fontId="0" fillId="2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74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7" borderId="27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4" fontId="0" fillId="5" borderId="13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4" fontId="2" fillId="6" borderId="25" xfId="0" applyNumberFormat="1" applyFont="1" applyFill="1" applyBorder="1" applyAlignment="1">
      <alignment/>
    </xf>
    <xf numFmtId="4" fontId="2" fillId="6" borderId="28" xfId="0" applyNumberFormat="1" applyFont="1" applyFill="1" applyBorder="1" applyAlignment="1">
      <alignment/>
    </xf>
    <xf numFmtId="4" fontId="15" fillId="6" borderId="28" xfId="0" applyNumberFormat="1" applyFont="1" applyFill="1" applyBorder="1" applyAlignment="1">
      <alignment horizontal="center"/>
    </xf>
    <xf numFmtId="3" fontId="0" fillId="6" borderId="26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6" fillId="3" borderId="6" xfId="20" applyFont="1" applyFill="1" applyBorder="1">
      <alignment/>
      <protection/>
    </xf>
    <xf numFmtId="0" fontId="0" fillId="3" borderId="6" xfId="20" applyFont="1" applyFill="1" applyBorder="1">
      <alignment/>
      <protection/>
    </xf>
    <xf numFmtId="14" fontId="0" fillId="3" borderId="6" xfId="0" applyNumberFormat="1" applyFill="1" applyBorder="1" applyAlignment="1">
      <alignment horizontal="center" vertical="center"/>
    </xf>
    <xf numFmtId="14" fontId="16" fillId="3" borderId="6" xfId="20" applyNumberFormat="1" applyFont="1" applyFill="1" applyBorder="1" applyAlignment="1">
      <alignment horizontal="center"/>
      <protection/>
    </xf>
    <xf numFmtId="0" fontId="18" fillId="3" borderId="6" xfId="20" applyFont="1" applyFill="1" applyBorder="1">
      <alignment/>
      <protection/>
    </xf>
    <xf numFmtId="14" fontId="19" fillId="3" borderId="6" xfId="20" applyNumberFormat="1" applyFont="1" applyFill="1" applyBorder="1" applyAlignment="1">
      <alignment horizontal="center"/>
      <protection/>
    </xf>
    <xf numFmtId="0" fontId="16" fillId="3" borderId="6" xfId="20" applyFont="1" applyFill="1" applyBorder="1" applyAlignment="1">
      <alignment horizontal="center"/>
      <protection/>
    </xf>
    <xf numFmtId="0" fontId="0" fillId="3" borderId="6" xfId="0" applyFill="1" applyBorder="1" applyAlignment="1">
      <alignment horizontal="center" vertical="center"/>
    </xf>
    <xf numFmtId="14" fontId="20" fillId="3" borderId="6" xfId="20" applyNumberFormat="1" applyFont="1" applyFill="1" applyBorder="1" applyAlignment="1">
      <alignment horizontal="center"/>
      <protection/>
    </xf>
    <xf numFmtId="14" fontId="0" fillId="3" borderId="6" xfId="0" applyNumberForma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3" fontId="1" fillId="5" borderId="14" xfId="0" applyNumberFormat="1" applyFont="1" applyFill="1" applyBorder="1" applyAlignment="1">
      <alignment horizontal="center" vertical="center" wrapText="1"/>
    </xf>
    <xf numFmtId="3" fontId="1" fillId="5" borderId="24" xfId="0" applyNumberFormat="1" applyFont="1" applyFill="1" applyBorder="1" applyAlignment="1">
      <alignment horizontal="center" vertical="center" wrapText="1"/>
    </xf>
    <xf numFmtId="0" fontId="17" fillId="3" borderId="6" xfId="20" applyFont="1" applyFill="1" applyBorder="1">
      <alignment/>
      <protection/>
    </xf>
    <xf numFmtId="3" fontId="1" fillId="3" borderId="6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12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" xfId="0" applyFill="1" applyBorder="1" applyAlignment="1">
      <alignment/>
    </xf>
    <xf numFmtId="1" fontId="1" fillId="5" borderId="5" xfId="0" applyNumberFormat="1" applyFont="1" applyFill="1" applyBorder="1" applyAlignment="1">
      <alignment horizontal="center" vertical="center" wrapText="1"/>
    </xf>
    <xf numFmtId="1" fontId="1" fillId="6" borderId="22" xfId="0" applyNumberFormat="1" applyFont="1" applyFill="1" applyBorder="1" applyAlignment="1">
      <alignment horizontal="center"/>
    </xf>
    <xf numFmtId="1" fontId="1" fillId="6" borderId="23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4" fontId="0" fillId="9" borderId="6" xfId="0" applyNumberForma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" fontId="21" fillId="6" borderId="18" xfId="0" applyNumberFormat="1" applyFont="1" applyFill="1" applyBorder="1" applyAlignment="1">
      <alignment/>
    </xf>
    <xf numFmtId="4" fontId="21" fillId="6" borderId="19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21" fillId="6" borderId="2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5" borderId="1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5" borderId="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74" fontId="1" fillId="3" borderId="31" xfId="0" applyNumberFormat="1" applyFont="1" applyFill="1" applyBorder="1" applyAlignment="1">
      <alignment horizontal="center"/>
    </xf>
    <xf numFmtId="174" fontId="1" fillId="3" borderId="3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6" fillId="3" borderId="2" xfId="20" applyFont="1" applyFill="1" applyBorder="1" applyAlignment="1">
      <alignment horizontal="center"/>
      <protection/>
    </xf>
    <xf numFmtId="0" fontId="16" fillId="3" borderId="4" xfId="20" applyFont="1" applyFill="1" applyBorder="1" applyAlignment="1">
      <alignment horizontal="center"/>
      <protection/>
    </xf>
    <xf numFmtId="3" fontId="1" fillId="3" borderId="2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17" fillId="3" borderId="2" xfId="20" applyFont="1" applyFill="1" applyBorder="1" applyAlignment="1">
      <alignment horizontal="center"/>
      <protection/>
    </xf>
    <xf numFmtId="0" fontId="17" fillId="3" borderId="4" xfId="20" applyFont="1" applyFill="1" applyBorder="1" applyAlignment="1">
      <alignment horizontal="center"/>
      <protection/>
    </xf>
    <xf numFmtId="0" fontId="1" fillId="3" borderId="2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dxfs count="1"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workbookViewId="0" topLeftCell="A3">
      <selection activeCell="I29" sqref="I29"/>
    </sheetView>
  </sheetViews>
  <sheetFormatPr defaultColWidth="11.421875" defaultRowHeight="12.75"/>
  <cols>
    <col min="1" max="2" width="5.00390625" style="1" customWidth="1"/>
    <col min="3" max="6" width="11.421875" style="1" customWidth="1"/>
    <col min="7" max="7" width="15.421875" style="1" customWidth="1"/>
    <col min="8" max="16384" width="11.421875" style="1" customWidth="1"/>
  </cols>
  <sheetData>
    <row r="2" spans="3:7" ht="12.75">
      <c r="C2" s="50" t="s">
        <v>16</v>
      </c>
      <c r="D2" s="37"/>
      <c r="E2" s="37"/>
      <c r="F2" s="37"/>
      <c r="G2" s="38"/>
    </row>
    <row r="3" spans="3:7" ht="12.75">
      <c r="C3" s="39"/>
      <c r="D3" s="24"/>
      <c r="E3" s="24"/>
      <c r="F3" s="24"/>
      <c r="G3" s="40"/>
    </row>
    <row r="4" spans="3:7" ht="12.75">
      <c r="C4" s="39" t="s">
        <v>8</v>
      </c>
      <c r="D4" s="24"/>
      <c r="E4" s="24"/>
      <c r="F4" s="24"/>
      <c r="G4" s="40"/>
    </row>
    <row r="5" spans="3:7" ht="12.75">
      <c r="C5" s="25" t="s">
        <v>5</v>
      </c>
      <c r="D5" s="26"/>
      <c r="E5" s="26"/>
      <c r="F5" s="26"/>
      <c r="G5" s="27"/>
    </row>
    <row r="6" spans="3:7" ht="12.75">
      <c r="C6" s="39"/>
      <c r="D6" s="24"/>
      <c r="E6" s="24"/>
      <c r="F6" s="24"/>
      <c r="G6" s="40"/>
    </row>
    <row r="7" spans="3:7" ht="12.75">
      <c r="C7" s="41" t="s">
        <v>6</v>
      </c>
      <c r="D7" s="42"/>
      <c r="E7" s="42"/>
      <c r="F7" s="42"/>
      <c r="G7" s="43"/>
    </row>
    <row r="8" spans="3:7" ht="12.75">
      <c r="C8" s="39"/>
      <c r="D8" s="24"/>
      <c r="E8" s="24"/>
      <c r="F8" s="24"/>
      <c r="G8" s="40"/>
    </row>
    <row r="9" spans="3:7" ht="12.75">
      <c r="C9" s="39"/>
      <c r="D9" s="24"/>
      <c r="E9" s="24"/>
      <c r="F9" s="24"/>
      <c r="G9" s="40"/>
    </row>
    <row r="10" spans="3:7" ht="12.75">
      <c r="C10" s="39" t="s">
        <v>9</v>
      </c>
      <c r="D10" s="24"/>
      <c r="E10" s="24"/>
      <c r="F10" s="24"/>
      <c r="G10" s="40"/>
    </row>
    <row r="11" spans="3:7" ht="12.75">
      <c r="C11" s="39" t="s">
        <v>7</v>
      </c>
      <c r="D11" s="24"/>
      <c r="E11" s="24"/>
      <c r="F11" s="24"/>
      <c r="G11" s="40"/>
    </row>
    <row r="12" spans="3:7" ht="12.75">
      <c r="C12" s="39"/>
      <c r="D12" s="24"/>
      <c r="E12" s="24"/>
      <c r="F12" s="24"/>
      <c r="G12" s="40"/>
    </row>
    <row r="13" spans="3:7" ht="12.75">
      <c r="C13" s="39" t="s">
        <v>10</v>
      </c>
      <c r="D13" s="24"/>
      <c r="E13" s="24"/>
      <c r="F13" s="24"/>
      <c r="G13" s="40"/>
    </row>
    <row r="14" spans="3:7" ht="12.75">
      <c r="C14" s="44"/>
      <c r="D14" s="45"/>
      <c r="E14" s="45"/>
      <c r="F14" s="45"/>
      <c r="G14" s="49" t="s">
        <v>14</v>
      </c>
    </row>
    <row r="16" spans="3:7" ht="12.75">
      <c r="C16" s="50" t="s">
        <v>15</v>
      </c>
      <c r="D16" s="37"/>
      <c r="E16" s="37"/>
      <c r="F16" s="37"/>
      <c r="G16" s="38"/>
    </row>
    <row r="17" spans="3:7" ht="12.75">
      <c r="C17" s="39" t="s">
        <v>17</v>
      </c>
      <c r="D17" s="24"/>
      <c r="E17" s="24"/>
      <c r="F17" s="26" t="s">
        <v>105</v>
      </c>
      <c r="G17" s="27"/>
    </row>
    <row r="18" spans="3:7" ht="12.75">
      <c r="C18" s="44" t="s">
        <v>18</v>
      </c>
      <c r="D18" s="45"/>
      <c r="E18" s="45"/>
      <c r="F18" s="51" t="s">
        <v>106</v>
      </c>
      <c r="G18" s="5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showGridLines="0" workbookViewId="0" topLeftCell="A1">
      <pane ySplit="4" topLeftCell="BM5" activePane="bottomLeft" state="frozen"/>
      <selection pane="topLeft" activeCell="A4" sqref="A4"/>
      <selection pane="bottomLeft" activeCell="C111" sqref="C111"/>
    </sheetView>
  </sheetViews>
  <sheetFormatPr defaultColWidth="11.421875" defaultRowHeight="12.75"/>
  <cols>
    <col min="1" max="1" width="24.7109375" style="0" bestFit="1" customWidth="1"/>
    <col min="2" max="2" width="20.57421875" style="0" customWidth="1"/>
    <col min="3" max="3" width="21.8515625" style="0" customWidth="1"/>
    <col min="4" max="4" width="1.1484375" style="55" customWidth="1"/>
    <col min="5" max="5" width="10.421875" style="55" bestFit="1" customWidth="1"/>
    <col min="6" max="6" width="8.421875" style="0" customWidth="1"/>
    <col min="7" max="7" width="0.9921875" style="0" customWidth="1"/>
    <col min="8" max="10" width="11.28125" style="0" customWidth="1"/>
  </cols>
  <sheetData>
    <row r="1" spans="1:15" ht="27.75" customHeight="1">
      <c r="A1" s="199" t="str">
        <f>V!F17</f>
        <v>IFSA Qualification Shangaii</v>
      </c>
      <c r="B1" s="200"/>
      <c r="C1" s="200"/>
      <c r="D1" s="200"/>
      <c r="E1" s="200"/>
      <c r="F1" s="200"/>
      <c r="G1" s="200"/>
      <c r="H1" s="200"/>
      <c r="I1" s="200"/>
      <c r="J1" s="201"/>
      <c r="K1" s="53"/>
      <c r="L1" s="53"/>
      <c r="M1" s="53"/>
      <c r="N1" s="53"/>
      <c r="O1" s="53"/>
    </row>
    <row r="2" spans="1:15" ht="27.75" customHeight="1" thickBot="1">
      <c r="A2" s="202" t="str">
        <f>V!F18</f>
        <v>13 &amp; 14 august 2005</v>
      </c>
      <c r="B2" s="203"/>
      <c r="C2" s="203"/>
      <c r="D2" s="203"/>
      <c r="E2" s="203"/>
      <c r="F2" s="203"/>
      <c r="G2" s="203"/>
      <c r="H2" s="203"/>
      <c r="I2" s="203"/>
      <c r="J2" s="204"/>
      <c r="K2" s="53"/>
      <c r="L2" s="53"/>
      <c r="M2" s="53"/>
      <c r="N2" s="53"/>
      <c r="O2" s="53"/>
    </row>
    <row r="3" spans="1:13" ht="13.5" thickBot="1">
      <c r="A3" s="54"/>
      <c r="G3" s="1"/>
      <c r="J3" s="56"/>
      <c r="K3" s="57"/>
      <c r="M3" s="57"/>
    </row>
    <row r="4" spans="1:10" s="61" customFormat="1" ht="45.75" thickBot="1">
      <c r="A4" s="58" t="s">
        <v>107</v>
      </c>
      <c r="B4" s="59" t="s">
        <v>131</v>
      </c>
      <c r="C4" s="60" t="s">
        <v>21</v>
      </c>
      <c r="D4" s="55"/>
      <c r="E4" s="58" t="s">
        <v>22</v>
      </c>
      <c r="F4" s="60" t="s">
        <v>23</v>
      </c>
      <c r="G4" s="1"/>
      <c r="H4" s="58" t="s">
        <v>13</v>
      </c>
      <c r="I4" s="59" t="s">
        <v>24</v>
      </c>
      <c r="J4" s="60" t="s">
        <v>3</v>
      </c>
    </row>
    <row r="5" spans="1:10" ht="15">
      <c r="A5" s="153" t="s">
        <v>108</v>
      </c>
      <c r="B5" s="155">
        <v>35014</v>
      </c>
      <c r="C5" s="142"/>
      <c r="E5" s="62"/>
      <c r="F5" s="62" t="s">
        <v>130</v>
      </c>
      <c r="G5" s="1"/>
      <c r="H5" s="63" t="s">
        <v>132</v>
      </c>
      <c r="I5" s="63" t="s">
        <v>132</v>
      </c>
      <c r="J5" s="63" t="s">
        <v>133</v>
      </c>
    </row>
    <row r="6" spans="1:10" ht="15">
      <c r="A6" s="153" t="s">
        <v>109</v>
      </c>
      <c r="B6" s="156">
        <v>33900</v>
      </c>
      <c r="C6" s="142"/>
      <c r="E6" s="62"/>
      <c r="F6" s="62" t="s">
        <v>130</v>
      </c>
      <c r="G6" s="1"/>
      <c r="H6" s="63" t="s">
        <v>132</v>
      </c>
      <c r="I6" s="63" t="s">
        <v>132</v>
      </c>
      <c r="J6" s="63" t="s">
        <v>133</v>
      </c>
    </row>
    <row r="7" spans="1:10" ht="15">
      <c r="A7" s="153" t="s">
        <v>110</v>
      </c>
      <c r="B7" s="156">
        <v>32181</v>
      </c>
      <c r="C7" s="142"/>
      <c r="E7" s="62"/>
      <c r="F7" s="62" t="s">
        <v>130</v>
      </c>
      <c r="G7" s="1"/>
      <c r="H7" s="63" t="s">
        <v>132</v>
      </c>
      <c r="I7" s="63" t="s">
        <v>132</v>
      </c>
      <c r="J7" s="63" t="s">
        <v>133</v>
      </c>
    </row>
    <row r="8" spans="1:10" ht="15">
      <c r="A8" s="153" t="s">
        <v>111</v>
      </c>
      <c r="B8" s="156">
        <v>31937</v>
      </c>
      <c r="C8" s="142" t="s">
        <v>205</v>
      </c>
      <c r="E8" s="62"/>
      <c r="F8" s="62" t="s">
        <v>130</v>
      </c>
      <c r="G8" s="1"/>
      <c r="H8" s="63" t="s">
        <v>132</v>
      </c>
      <c r="I8" s="63" t="s">
        <v>132</v>
      </c>
      <c r="J8" s="63" t="s">
        <v>133</v>
      </c>
    </row>
    <row r="9" spans="1:10" ht="15">
      <c r="A9" s="153" t="s">
        <v>112</v>
      </c>
      <c r="B9" s="155">
        <v>31723</v>
      </c>
      <c r="C9" s="142"/>
      <c r="E9" s="62"/>
      <c r="F9" s="62" t="s">
        <v>130</v>
      </c>
      <c r="G9" s="1"/>
      <c r="H9" s="63" t="s">
        <v>132</v>
      </c>
      <c r="I9" s="63" t="s">
        <v>132</v>
      </c>
      <c r="J9" s="63" t="s">
        <v>133</v>
      </c>
    </row>
    <row r="10" spans="1:10" ht="15">
      <c r="A10" s="153" t="s">
        <v>113</v>
      </c>
      <c r="B10" s="156">
        <v>31710</v>
      </c>
      <c r="C10" s="142"/>
      <c r="E10" s="62"/>
      <c r="F10" s="62" t="s">
        <v>130</v>
      </c>
      <c r="G10" s="1"/>
      <c r="H10" s="63" t="s">
        <v>132</v>
      </c>
      <c r="I10" s="63" t="s">
        <v>132</v>
      </c>
      <c r="J10" s="63" t="s">
        <v>133</v>
      </c>
    </row>
    <row r="11" spans="1:10" ht="15">
      <c r="A11" s="153" t="s">
        <v>114</v>
      </c>
      <c r="B11" s="155">
        <v>31531</v>
      </c>
      <c r="C11" s="142"/>
      <c r="E11" s="62"/>
      <c r="F11" s="62" t="s">
        <v>130</v>
      </c>
      <c r="G11" s="1"/>
      <c r="H11" s="63" t="s">
        <v>132</v>
      </c>
      <c r="I11" s="63" t="s">
        <v>132</v>
      </c>
      <c r="J11" s="63" t="s">
        <v>133</v>
      </c>
    </row>
    <row r="12" spans="1:10" ht="15">
      <c r="A12" s="153" t="s">
        <v>115</v>
      </c>
      <c r="B12" s="155">
        <v>31434</v>
      </c>
      <c r="C12" s="142"/>
      <c r="E12" s="62"/>
      <c r="F12" s="62" t="s">
        <v>130</v>
      </c>
      <c r="G12" s="1"/>
      <c r="H12" s="63" t="s">
        <v>132</v>
      </c>
      <c r="I12" s="63" t="s">
        <v>132</v>
      </c>
      <c r="J12" s="63" t="s">
        <v>133</v>
      </c>
    </row>
    <row r="13" spans="1:10" ht="15">
      <c r="A13" s="153" t="s">
        <v>116</v>
      </c>
      <c r="B13" s="156">
        <v>31289</v>
      </c>
      <c r="C13" s="142"/>
      <c r="E13" s="62"/>
      <c r="F13" s="62" t="s">
        <v>130</v>
      </c>
      <c r="G13" s="1"/>
      <c r="H13" s="63" t="s">
        <v>132</v>
      </c>
      <c r="I13" s="63" t="s">
        <v>132</v>
      </c>
      <c r="J13" s="63" t="s">
        <v>133</v>
      </c>
    </row>
    <row r="14" spans="1:10" ht="15">
      <c r="A14" s="153" t="s">
        <v>117</v>
      </c>
      <c r="B14" s="155">
        <v>31213</v>
      </c>
      <c r="C14" s="142"/>
      <c r="E14" s="62"/>
      <c r="F14" s="62" t="s">
        <v>130</v>
      </c>
      <c r="G14" s="1"/>
      <c r="H14" s="63" t="s">
        <v>132</v>
      </c>
      <c r="I14" s="63" t="s">
        <v>132</v>
      </c>
      <c r="J14" s="63" t="s">
        <v>133</v>
      </c>
    </row>
    <row r="15" spans="1:10" ht="15">
      <c r="A15" s="153" t="s">
        <v>118</v>
      </c>
      <c r="B15" s="156">
        <v>30812</v>
      </c>
      <c r="C15" s="142" t="s">
        <v>207</v>
      </c>
      <c r="E15" s="62"/>
      <c r="F15" s="62" t="s">
        <v>130</v>
      </c>
      <c r="G15" s="1"/>
      <c r="H15" s="63" t="s">
        <v>132</v>
      </c>
      <c r="I15" s="63" t="s">
        <v>132</v>
      </c>
      <c r="J15" s="63" t="s">
        <v>133</v>
      </c>
    </row>
    <row r="16" spans="1:10" ht="15">
      <c r="A16" s="153" t="s">
        <v>119</v>
      </c>
      <c r="B16" s="155">
        <v>30526</v>
      </c>
      <c r="C16" s="142"/>
      <c r="E16" s="62"/>
      <c r="F16" s="62" t="s">
        <v>130</v>
      </c>
      <c r="G16" s="1"/>
      <c r="H16" s="63" t="s">
        <v>132</v>
      </c>
      <c r="I16" s="63" t="s">
        <v>132</v>
      </c>
      <c r="J16" s="63" t="s">
        <v>133</v>
      </c>
    </row>
    <row r="17" spans="1:10" ht="15">
      <c r="A17" s="153" t="s">
        <v>120</v>
      </c>
      <c r="B17" s="156">
        <v>29968</v>
      </c>
      <c r="C17" s="142"/>
      <c r="E17" s="62"/>
      <c r="F17" s="62" t="s">
        <v>130</v>
      </c>
      <c r="G17" s="1"/>
      <c r="H17" s="63" t="s">
        <v>132</v>
      </c>
      <c r="I17" s="63" t="s">
        <v>132</v>
      </c>
      <c r="J17" s="63" t="s">
        <v>133</v>
      </c>
    </row>
    <row r="18" spans="1:10" ht="15">
      <c r="A18" s="153" t="s">
        <v>121</v>
      </c>
      <c r="B18" s="156">
        <v>29941</v>
      </c>
      <c r="C18" s="142" t="s">
        <v>205</v>
      </c>
      <c r="E18" s="62"/>
      <c r="F18" s="62" t="s">
        <v>130</v>
      </c>
      <c r="G18" s="1"/>
      <c r="H18" s="63" t="s">
        <v>132</v>
      </c>
      <c r="I18" s="63" t="s">
        <v>132</v>
      </c>
      <c r="J18" s="63" t="s">
        <v>133</v>
      </c>
    </row>
    <row r="19" spans="1:10" ht="15">
      <c r="A19" s="153" t="s">
        <v>122</v>
      </c>
      <c r="B19" s="156">
        <v>28904</v>
      </c>
      <c r="C19" s="142" t="s">
        <v>206</v>
      </c>
      <c r="E19" s="62"/>
      <c r="F19" s="62" t="s">
        <v>130</v>
      </c>
      <c r="G19" s="1"/>
      <c r="H19" s="63" t="s">
        <v>132</v>
      </c>
      <c r="I19" s="63" t="s">
        <v>132</v>
      </c>
      <c r="J19" s="63" t="s">
        <v>133</v>
      </c>
    </row>
    <row r="20" spans="1:10" ht="15">
      <c r="A20" s="153" t="s">
        <v>123</v>
      </c>
      <c r="B20" s="155">
        <v>35196</v>
      </c>
      <c r="C20" s="142"/>
      <c r="E20" s="62"/>
      <c r="F20" s="62" t="s">
        <v>130</v>
      </c>
      <c r="G20" s="1"/>
      <c r="H20" s="63" t="s">
        <v>132</v>
      </c>
      <c r="I20" s="63" t="s">
        <v>133</v>
      </c>
      <c r="J20" s="63" t="s">
        <v>133</v>
      </c>
    </row>
    <row r="21" spans="1:10" ht="15">
      <c r="A21" s="153" t="s">
        <v>124</v>
      </c>
      <c r="B21" s="155">
        <v>34875</v>
      </c>
      <c r="C21" s="142"/>
      <c r="E21" s="62"/>
      <c r="F21" s="62" t="s">
        <v>130</v>
      </c>
      <c r="G21" s="1"/>
      <c r="H21" s="63" t="s">
        <v>132</v>
      </c>
      <c r="I21" s="63" t="s">
        <v>133</v>
      </c>
      <c r="J21" s="63" t="s">
        <v>133</v>
      </c>
    </row>
    <row r="22" spans="1:10" ht="15">
      <c r="A22" s="153" t="s">
        <v>125</v>
      </c>
      <c r="B22" s="155">
        <v>30916</v>
      </c>
      <c r="C22" s="142"/>
      <c r="E22" s="62"/>
      <c r="F22" s="62" t="s">
        <v>130</v>
      </c>
      <c r="G22" s="1"/>
      <c r="H22" s="63" t="s">
        <v>132</v>
      </c>
      <c r="I22" s="63" t="s">
        <v>133</v>
      </c>
      <c r="J22" s="63" t="s">
        <v>133</v>
      </c>
    </row>
    <row r="23" spans="1:10" ht="15">
      <c r="A23" s="153" t="s">
        <v>126</v>
      </c>
      <c r="B23" s="156">
        <v>30392</v>
      </c>
      <c r="C23" s="142"/>
      <c r="E23" s="62"/>
      <c r="F23" s="62" t="s">
        <v>130</v>
      </c>
      <c r="G23" s="1"/>
      <c r="H23" s="63" t="s">
        <v>132</v>
      </c>
      <c r="I23" s="63" t="s">
        <v>133</v>
      </c>
      <c r="J23" s="63" t="s">
        <v>133</v>
      </c>
    </row>
    <row r="24" spans="1:10" ht="15">
      <c r="A24" s="154" t="s">
        <v>127</v>
      </c>
      <c r="B24" s="156">
        <v>30000</v>
      </c>
      <c r="C24" s="142"/>
      <c r="E24" s="62"/>
      <c r="F24" s="62" t="s">
        <v>130</v>
      </c>
      <c r="G24" s="1"/>
      <c r="H24" s="63" t="s">
        <v>132</v>
      </c>
      <c r="I24" s="63" t="s">
        <v>133</v>
      </c>
      <c r="J24" s="63" t="s">
        <v>133</v>
      </c>
    </row>
    <row r="25" spans="1:10" ht="15">
      <c r="A25" s="153" t="s">
        <v>128</v>
      </c>
      <c r="B25" s="156">
        <v>25889</v>
      </c>
      <c r="C25" s="142"/>
      <c r="E25" s="62"/>
      <c r="F25" s="62" t="s">
        <v>130</v>
      </c>
      <c r="G25" s="1"/>
      <c r="H25" s="63" t="s">
        <v>132</v>
      </c>
      <c r="I25" s="63" t="s">
        <v>133</v>
      </c>
      <c r="J25" s="63" t="s">
        <v>133</v>
      </c>
    </row>
    <row r="26" spans="1:10" ht="15">
      <c r="A26" s="153" t="s">
        <v>129</v>
      </c>
      <c r="B26" s="155">
        <v>33292</v>
      </c>
      <c r="C26" s="142"/>
      <c r="E26" s="62"/>
      <c r="F26" s="62" t="s">
        <v>130</v>
      </c>
      <c r="G26" s="1"/>
      <c r="H26" s="63" t="s">
        <v>133</v>
      </c>
      <c r="I26" s="63" t="s">
        <v>132</v>
      </c>
      <c r="J26" s="63" t="s">
        <v>133</v>
      </c>
    </row>
    <row r="27" spans="1:10" ht="15">
      <c r="A27" s="153" t="s">
        <v>134</v>
      </c>
      <c r="B27" s="155">
        <v>29083</v>
      </c>
      <c r="C27" s="142"/>
      <c r="E27" s="62"/>
      <c r="F27" s="62" t="s">
        <v>204</v>
      </c>
      <c r="G27" s="1"/>
      <c r="H27" s="63" t="s">
        <v>132</v>
      </c>
      <c r="I27" s="63" t="s">
        <v>132</v>
      </c>
      <c r="J27" s="63" t="s">
        <v>132</v>
      </c>
    </row>
    <row r="28" spans="1:10" ht="15">
      <c r="A28" s="153" t="s">
        <v>135</v>
      </c>
      <c r="B28" s="156">
        <v>29578</v>
      </c>
      <c r="C28" s="142" t="s">
        <v>206</v>
      </c>
      <c r="E28" s="62"/>
      <c r="F28" s="62" t="s">
        <v>204</v>
      </c>
      <c r="G28" s="1"/>
      <c r="H28" s="63" t="s">
        <v>132</v>
      </c>
      <c r="I28" s="63" t="s">
        <v>132</v>
      </c>
      <c r="J28" s="63" t="s">
        <v>132</v>
      </c>
    </row>
    <row r="29" spans="1:10" ht="15">
      <c r="A29" s="153" t="s">
        <v>136</v>
      </c>
      <c r="B29" s="155">
        <v>30210</v>
      </c>
      <c r="C29" s="142"/>
      <c r="E29" s="62"/>
      <c r="F29" s="62" t="s">
        <v>204</v>
      </c>
      <c r="G29" s="1"/>
      <c r="H29" s="63" t="s">
        <v>132</v>
      </c>
      <c r="I29" s="63" t="s">
        <v>132</v>
      </c>
      <c r="J29" s="63" t="s">
        <v>132</v>
      </c>
    </row>
    <row r="30" spans="1:10" ht="15">
      <c r="A30" s="153" t="s">
        <v>137</v>
      </c>
      <c r="B30" s="155">
        <v>31094</v>
      </c>
      <c r="C30" s="142"/>
      <c r="E30" s="62"/>
      <c r="F30" s="62" t="s">
        <v>204</v>
      </c>
      <c r="G30" s="1"/>
      <c r="H30" s="63" t="s">
        <v>132</v>
      </c>
      <c r="I30" s="63" t="s">
        <v>132</v>
      </c>
      <c r="J30" s="63" t="s">
        <v>132</v>
      </c>
    </row>
    <row r="31" spans="1:10" ht="15">
      <c r="A31" s="153" t="s">
        <v>138</v>
      </c>
      <c r="B31" s="156">
        <v>26807</v>
      </c>
      <c r="C31" s="142"/>
      <c r="E31" s="62"/>
      <c r="F31" s="62" t="s">
        <v>204</v>
      </c>
      <c r="G31" s="1"/>
      <c r="H31" s="63" t="s">
        <v>132</v>
      </c>
      <c r="I31" s="63" t="s">
        <v>132</v>
      </c>
      <c r="J31" s="63" t="s">
        <v>133</v>
      </c>
    </row>
    <row r="32" spans="1:10" ht="15">
      <c r="A32" s="153" t="s">
        <v>139</v>
      </c>
      <c r="B32" s="156">
        <v>26919</v>
      </c>
      <c r="C32" s="142"/>
      <c r="E32" s="62"/>
      <c r="F32" s="62" t="s">
        <v>204</v>
      </c>
      <c r="G32" s="1"/>
      <c r="H32" s="63" t="s">
        <v>132</v>
      </c>
      <c r="I32" s="63" t="s">
        <v>132</v>
      </c>
      <c r="J32" s="63" t="s">
        <v>133</v>
      </c>
    </row>
    <row r="33" spans="1:10" ht="15">
      <c r="A33" s="153" t="s">
        <v>140</v>
      </c>
      <c r="B33" s="156">
        <v>28410</v>
      </c>
      <c r="C33" s="142" t="s">
        <v>205</v>
      </c>
      <c r="E33" s="62"/>
      <c r="F33" s="62" t="s">
        <v>204</v>
      </c>
      <c r="G33" s="1"/>
      <c r="H33" s="63" t="s">
        <v>132</v>
      </c>
      <c r="I33" s="63" t="s">
        <v>132</v>
      </c>
      <c r="J33" s="63" t="s">
        <v>133</v>
      </c>
    </row>
    <row r="34" spans="1:10" ht="15.75">
      <c r="A34" s="153" t="s">
        <v>141</v>
      </c>
      <c r="B34" s="158">
        <v>28565</v>
      </c>
      <c r="C34" s="142"/>
      <c r="E34" s="62"/>
      <c r="F34" s="62" t="s">
        <v>204</v>
      </c>
      <c r="G34" s="1"/>
      <c r="H34" s="63" t="s">
        <v>132</v>
      </c>
      <c r="I34" s="63" t="s">
        <v>132</v>
      </c>
      <c r="J34" s="63" t="s">
        <v>133</v>
      </c>
    </row>
    <row r="35" spans="1:10" ht="15">
      <c r="A35" s="153" t="s">
        <v>142</v>
      </c>
      <c r="B35" s="162">
        <v>29016</v>
      </c>
      <c r="C35" s="142" t="s">
        <v>205</v>
      </c>
      <c r="E35" s="62"/>
      <c r="F35" s="62" t="s">
        <v>204</v>
      </c>
      <c r="G35" s="1"/>
      <c r="H35" s="63" t="s">
        <v>132</v>
      </c>
      <c r="I35" s="63" t="s">
        <v>132</v>
      </c>
      <c r="J35" s="63" t="s">
        <v>133</v>
      </c>
    </row>
    <row r="36" spans="1:10" ht="15">
      <c r="A36" s="153" t="s">
        <v>143</v>
      </c>
      <c r="B36" s="155">
        <v>29279</v>
      </c>
      <c r="C36" s="142"/>
      <c r="E36" s="62"/>
      <c r="F36" s="62" t="s">
        <v>204</v>
      </c>
      <c r="G36" s="1"/>
      <c r="H36" s="63" t="s">
        <v>132</v>
      </c>
      <c r="I36" s="63" t="s">
        <v>132</v>
      </c>
      <c r="J36" s="63" t="s">
        <v>133</v>
      </c>
    </row>
    <row r="37" spans="1:10" ht="15">
      <c r="A37" s="153" t="s">
        <v>144</v>
      </c>
      <c r="B37" s="156">
        <v>29376</v>
      </c>
      <c r="C37" s="142"/>
      <c r="E37" s="62"/>
      <c r="F37" s="62" t="s">
        <v>204</v>
      </c>
      <c r="G37" s="1"/>
      <c r="H37" s="63" t="s">
        <v>132</v>
      </c>
      <c r="I37" s="63" t="s">
        <v>132</v>
      </c>
      <c r="J37" s="63" t="s">
        <v>133</v>
      </c>
    </row>
    <row r="38" spans="1:10" ht="15">
      <c r="A38" s="153" t="s">
        <v>145</v>
      </c>
      <c r="B38" s="155">
        <v>29409</v>
      </c>
      <c r="C38" s="142"/>
      <c r="E38" s="62"/>
      <c r="F38" s="62" t="s">
        <v>204</v>
      </c>
      <c r="G38" s="1"/>
      <c r="H38" s="63" t="s">
        <v>132</v>
      </c>
      <c r="I38" s="63" t="s">
        <v>132</v>
      </c>
      <c r="J38" s="63" t="s">
        <v>133</v>
      </c>
    </row>
    <row r="39" spans="1:10" ht="15">
      <c r="A39" s="153" t="s">
        <v>146</v>
      </c>
      <c r="B39" s="155">
        <v>29492</v>
      </c>
      <c r="C39" s="142"/>
      <c r="E39" s="62"/>
      <c r="F39" s="62" t="s">
        <v>204</v>
      </c>
      <c r="G39" s="1"/>
      <c r="H39" s="63" t="s">
        <v>132</v>
      </c>
      <c r="I39" s="63" t="s">
        <v>132</v>
      </c>
      <c r="J39" s="63" t="s">
        <v>133</v>
      </c>
    </row>
    <row r="40" spans="1:10" ht="15">
      <c r="A40" s="153" t="s">
        <v>147</v>
      </c>
      <c r="B40" s="155">
        <v>30147</v>
      </c>
      <c r="C40" s="142"/>
      <c r="E40" s="62"/>
      <c r="F40" s="62" t="s">
        <v>204</v>
      </c>
      <c r="G40" s="1"/>
      <c r="H40" s="63" t="s">
        <v>132</v>
      </c>
      <c r="I40" s="63" t="s">
        <v>132</v>
      </c>
      <c r="J40" s="63" t="s">
        <v>133</v>
      </c>
    </row>
    <row r="41" spans="1:10" ht="15">
      <c r="A41" s="153" t="s">
        <v>148</v>
      </c>
      <c r="B41" s="155">
        <v>30161</v>
      </c>
      <c r="C41" s="142"/>
      <c r="E41" s="62"/>
      <c r="F41" s="62" t="s">
        <v>204</v>
      </c>
      <c r="G41" s="1"/>
      <c r="H41" s="63" t="s">
        <v>132</v>
      </c>
      <c r="I41" s="63" t="s">
        <v>132</v>
      </c>
      <c r="J41" s="63" t="s">
        <v>133</v>
      </c>
    </row>
    <row r="42" spans="1:10" ht="15">
      <c r="A42" s="153" t="s">
        <v>149</v>
      </c>
      <c r="B42" s="155">
        <v>30173</v>
      </c>
      <c r="C42" s="142"/>
      <c r="E42" s="62"/>
      <c r="F42" s="62" t="s">
        <v>204</v>
      </c>
      <c r="G42" s="1"/>
      <c r="H42" s="63" t="s">
        <v>132</v>
      </c>
      <c r="I42" s="63" t="s">
        <v>132</v>
      </c>
      <c r="J42" s="63" t="s">
        <v>133</v>
      </c>
    </row>
    <row r="43" spans="1:10" ht="15">
      <c r="A43" s="153" t="s">
        <v>150</v>
      </c>
      <c r="B43" s="155">
        <v>30326</v>
      </c>
      <c r="C43" s="142"/>
      <c r="E43" s="62"/>
      <c r="F43" s="62" t="s">
        <v>204</v>
      </c>
      <c r="G43" s="1"/>
      <c r="H43" s="63" t="s">
        <v>132</v>
      </c>
      <c r="I43" s="63" t="s">
        <v>132</v>
      </c>
      <c r="J43" s="63" t="s">
        <v>133</v>
      </c>
    </row>
    <row r="44" spans="1:10" ht="15">
      <c r="A44" s="153" t="s">
        <v>151</v>
      </c>
      <c r="B44" s="156">
        <v>30331</v>
      </c>
      <c r="C44" s="142"/>
      <c r="E44" s="62"/>
      <c r="F44" s="62" t="s">
        <v>204</v>
      </c>
      <c r="G44" s="1"/>
      <c r="H44" s="63" t="s">
        <v>132</v>
      </c>
      <c r="I44" s="63" t="s">
        <v>132</v>
      </c>
      <c r="J44" s="63" t="s">
        <v>133</v>
      </c>
    </row>
    <row r="45" spans="1:10" ht="15">
      <c r="A45" s="153" t="s">
        <v>152</v>
      </c>
      <c r="B45" s="155">
        <v>30454</v>
      </c>
      <c r="C45" s="142"/>
      <c r="E45" s="62"/>
      <c r="F45" s="62" t="s">
        <v>204</v>
      </c>
      <c r="G45" s="1"/>
      <c r="H45" s="63" t="s">
        <v>132</v>
      </c>
      <c r="I45" s="63" t="s">
        <v>132</v>
      </c>
      <c r="J45" s="63" t="s">
        <v>133</v>
      </c>
    </row>
    <row r="46" spans="1:10" ht="15">
      <c r="A46" s="153" t="s">
        <v>153</v>
      </c>
      <c r="B46" s="155">
        <v>30456</v>
      </c>
      <c r="C46" s="142"/>
      <c r="E46" s="62"/>
      <c r="F46" s="62" t="s">
        <v>204</v>
      </c>
      <c r="G46" s="1"/>
      <c r="H46" s="63" t="s">
        <v>132</v>
      </c>
      <c r="I46" s="63" t="s">
        <v>132</v>
      </c>
      <c r="J46" s="63" t="s">
        <v>133</v>
      </c>
    </row>
    <row r="47" spans="1:10" ht="15">
      <c r="A47" s="153" t="s">
        <v>154</v>
      </c>
      <c r="B47" s="155">
        <v>30635</v>
      </c>
      <c r="C47" s="142"/>
      <c r="E47" s="62"/>
      <c r="F47" s="62" t="s">
        <v>204</v>
      </c>
      <c r="G47" s="1"/>
      <c r="H47" s="63" t="s">
        <v>132</v>
      </c>
      <c r="I47" s="63" t="s">
        <v>132</v>
      </c>
      <c r="J47" s="63" t="s">
        <v>133</v>
      </c>
    </row>
    <row r="48" spans="1:10" ht="15">
      <c r="A48" s="157" t="s">
        <v>155</v>
      </c>
      <c r="B48" s="155">
        <v>30838</v>
      </c>
      <c r="C48" s="142"/>
      <c r="E48" s="62"/>
      <c r="F48" s="62" t="s">
        <v>204</v>
      </c>
      <c r="G48" s="1"/>
      <c r="H48" s="63" t="s">
        <v>132</v>
      </c>
      <c r="I48" s="63" t="s">
        <v>132</v>
      </c>
      <c r="J48" s="63" t="s">
        <v>133</v>
      </c>
    </row>
    <row r="49" spans="1:10" ht="15">
      <c r="A49" s="153" t="s">
        <v>156</v>
      </c>
      <c r="B49" s="156">
        <v>31026</v>
      </c>
      <c r="C49" s="142"/>
      <c r="E49" s="62"/>
      <c r="F49" s="62" t="s">
        <v>204</v>
      </c>
      <c r="G49" s="1"/>
      <c r="H49" s="63" t="s">
        <v>132</v>
      </c>
      <c r="I49" s="63" t="s">
        <v>132</v>
      </c>
      <c r="J49" s="63" t="s">
        <v>133</v>
      </c>
    </row>
    <row r="50" spans="1:10" ht="15">
      <c r="A50" s="153" t="s">
        <v>157</v>
      </c>
      <c r="B50" s="155">
        <v>31090</v>
      </c>
      <c r="C50" s="142"/>
      <c r="E50" s="62"/>
      <c r="F50" s="62" t="s">
        <v>204</v>
      </c>
      <c r="G50" s="1"/>
      <c r="H50" s="63" t="s">
        <v>132</v>
      </c>
      <c r="I50" s="63" t="s">
        <v>132</v>
      </c>
      <c r="J50" s="63" t="s">
        <v>133</v>
      </c>
    </row>
    <row r="51" spans="1:10" ht="15">
      <c r="A51" s="153" t="s">
        <v>158</v>
      </c>
      <c r="B51" s="162">
        <v>31094</v>
      </c>
      <c r="C51" s="142"/>
      <c r="E51" s="62"/>
      <c r="F51" s="62" t="s">
        <v>204</v>
      </c>
      <c r="G51" s="1"/>
      <c r="H51" s="63" t="s">
        <v>132</v>
      </c>
      <c r="I51" s="63" t="s">
        <v>132</v>
      </c>
      <c r="J51" s="63" t="s">
        <v>133</v>
      </c>
    </row>
    <row r="52" spans="1:10" ht="15">
      <c r="A52" s="153" t="s">
        <v>159</v>
      </c>
      <c r="B52" s="155">
        <v>31164</v>
      </c>
      <c r="C52" s="142"/>
      <c r="E52" s="62"/>
      <c r="F52" s="62" t="s">
        <v>204</v>
      </c>
      <c r="G52" s="1"/>
      <c r="H52" s="63" t="s">
        <v>132</v>
      </c>
      <c r="I52" s="63" t="s">
        <v>132</v>
      </c>
      <c r="J52" s="63" t="s">
        <v>133</v>
      </c>
    </row>
    <row r="53" spans="1:10" ht="15">
      <c r="A53" s="153" t="s">
        <v>160</v>
      </c>
      <c r="B53" s="156">
        <v>31185</v>
      </c>
      <c r="C53" s="142"/>
      <c r="E53" s="62"/>
      <c r="F53" s="62" t="s">
        <v>204</v>
      </c>
      <c r="G53" s="1"/>
      <c r="H53" s="63" t="s">
        <v>132</v>
      </c>
      <c r="I53" s="63" t="s">
        <v>132</v>
      </c>
      <c r="J53" s="63" t="s">
        <v>133</v>
      </c>
    </row>
    <row r="54" spans="1:10" ht="15">
      <c r="A54" s="153" t="s">
        <v>161</v>
      </c>
      <c r="B54" s="155">
        <v>31330</v>
      </c>
      <c r="C54" s="142"/>
      <c r="E54" s="62"/>
      <c r="F54" s="62" t="s">
        <v>204</v>
      </c>
      <c r="G54" s="1"/>
      <c r="H54" s="63" t="s">
        <v>132</v>
      </c>
      <c r="I54" s="63" t="s">
        <v>132</v>
      </c>
      <c r="J54" s="63" t="s">
        <v>133</v>
      </c>
    </row>
    <row r="55" spans="1:10" ht="15">
      <c r="A55" s="153" t="s">
        <v>162</v>
      </c>
      <c r="B55" s="156">
        <v>31469</v>
      </c>
      <c r="C55" s="142"/>
      <c r="E55" s="62"/>
      <c r="F55" s="62" t="s">
        <v>204</v>
      </c>
      <c r="G55" s="1"/>
      <c r="H55" s="63" t="s">
        <v>132</v>
      </c>
      <c r="I55" s="63" t="s">
        <v>132</v>
      </c>
      <c r="J55" s="63" t="s">
        <v>133</v>
      </c>
    </row>
    <row r="56" spans="1:10" ht="15">
      <c r="A56" s="153" t="s">
        <v>163</v>
      </c>
      <c r="B56" s="155">
        <v>31472</v>
      </c>
      <c r="C56" s="142"/>
      <c r="E56" s="62"/>
      <c r="F56" s="62" t="s">
        <v>204</v>
      </c>
      <c r="G56" s="1"/>
      <c r="H56" s="63" t="s">
        <v>132</v>
      </c>
      <c r="I56" s="63" t="s">
        <v>132</v>
      </c>
      <c r="J56" s="63" t="s">
        <v>133</v>
      </c>
    </row>
    <row r="57" spans="1:10" ht="15">
      <c r="A57" s="153" t="s">
        <v>164</v>
      </c>
      <c r="B57" s="155">
        <v>31628</v>
      </c>
      <c r="C57" s="142"/>
      <c r="E57" s="62"/>
      <c r="F57" s="62" t="s">
        <v>204</v>
      </c>
      <c r="G57" s="1"/>
      <c r="H57" s="63" t="s">
        <v>132</v>
      </c>
      <c r="I57" s="63" t="s">
        <v>132</v>
      </c>
      <c r="J57" s="63" t="s">
        <v>133</v>
      </c>
    </row>
    <row r="58" spans="1:10" ht="15">
      <c r="A58" s="153" t="s">
        <v>165</v>
      </c>
      <c r="B58" s="155">
        <v>32108</v>
      </c>
      <c r="C58" s="142"/>
      <c r="E58" s="62"/>
      <c r="F58" s="62" t="s">
        <v>204</v>
      </c>
      <c r="G58" s="1"/>
      <c r="H58" s="63" t="s">
        <v>132</v>
      </c>
      <c r="I58" s="63" t="s">
        <v>132</v>
      </c>
      <c r="J58" s="63" t="s">
        <v>133</v>
      </c>
    </row>
    <row r="59" spans="1:10" ht="15">
      <c r="A59" s="154" t="s">
        <v>166</v>
      </c>
      <c r="B59" s="156">
        <v>33000</v>
      </c>
      <c r="C59" s="142" t="s">
        <v>206</v>
      </c>
      <c r="E59" s="62"/>
      <c r="F59" s="62" t="s">
        <v>204</v>
      </c>
      <c r="G59" s="1"/>
      <c r="H59" s="63" t="s">
        <v>132</v>
      </c>
      <c r="I59" s="63" t="s">
        <v>132</v>
      </c>
      <c r="J59" s="63" t="s">
        <v>133</v>
      </c>
    </row>
    <row r="60" spans="1:10" ht="15">
      <c r="A60" s="153" t="s">
        <v>167</v>
      </c>
      <c r="B60" s="156">
        <v>33107</v>
      </c>
      <c r="C60" s="142" t="s">
        <v>206</v>
      </c>
      <c r="E60" s="62"/>
      <c r="F60" s="62" t="s">
        <v>204</v>
      </c>
      <c r="G60" s="1"/>
      <c r="H60" s="63" t="s">
        <v>132</v>
      </c>
      <c r="I60" s="63" t="s">
        <v>132</v>
      </c>
      <c r="J60" s="63" t="s">
        <v>133</v>
      </c>
    </row>
    <row r="61" spans="1:10" ht="15">
      <c r="A61" s="153" t="s">
        <v>168</v>
      </c>
      <c r="B61" s="155">
        <v>33698</v>
      </c>
      <c r="C61" s="142"/>
      <c r="E61" s="62"/>
      <c r="F61" s="62" t="s">
        <v>204</v>
      </c>
      <c r="G61" s="1"/>
      <c r="H61" s="63" t="s">
        <v>132</v>
      </c>
      <c r="I61" s="63" t="s">
        <v>132</v>
      </c>
      <c r="J61" s="63" t="s">
        <v>133</v>
      </c>
    </row>
    <row r="62" spans="1:10" ht="15.75">
      <c r="A62" s="153" t="s">
        <v>169</v>
      </c>
      <c r="B62" s="158">
        <v>33989</v>
      </c>
      <c r="C62" s="142"/>
      <c r="E62" s="62"/>
      <c r="F62" s="62" t="s">
        <v>204</v>
      </c>
      <c r="G62" s="1"/>
      <c r="H62" s="63" t="s">
        <v>132</v>
      </c>
      <c r="I62" s="63" t="s">
        <v>132</v>
      </c>
      <c r="J62" s="63" t="s">
        <v>133</v>
      </c>
    </row>
    <row r="63" spans="1:10" ht="15">
      <c r="A63" s="153" t="s">
        <v>170</v>
      </c>
      <c r="B63" s="155">
        <v>34047</v>
      </c>
      <c r="C63" s="142"/>
      <c r="E63" s="62"/>
      <c r="F63" s="62" t="s">
        <v>204</v>
      </c>
      <c r="G63" s="1"/>
      <c r="H63" s="63" t="s">
        <v>132</v>
      </c>
      <c r="I63" s="63" t="s">
        <v>132</v>
      </c>
      <c r="J63" s="63" t="s">
        <v>133</v>
      </c>
    </row>
    <row r="64" spans="1:10" ht="15.75">
      <c r="A64" s="153" t="s">
        <v>171</v>
      </c>
      <c r="B64" s="158">
        <v>34466</v>
      </c>
      <c r="C64" s="142"/>
      <c r="E64" s="62"/>
      <c r="F64" s="62" t="s">
        <v>204</v>
      </c>
      <c r="G64" s="1"/>
      <c r="H64" s="63" t="s">
        <v>132</v>
      </c>
      <c r="I64" s="63" t="s">
        <v>132</v>
      </c>
      <c r="J64" s="63" t="s">
        <v>133</v>
      </c>
    </row>
    <row r="65" spans="1:10" ht="15">
      <c r="A65" s="153" t="s">
        <v>172</v>
      </c>
      <c r="B65" s="155">
        <v>34785</v>
      </c>
      <c r="C65" s="142"/>
      <c r="E65" s="62"/>
      <c r="F65" s="62" t="s">
        <v>204</v>
      </c>
      <c r="G65" s="1"/>
      <c r="H65" s="63" t="s">
        <v>132</v>
      </c>
      <c r="I65" s="63" t="s">
        <v>132</v>
      </c>
      <c r="J65" s="63" t="s">
        <v>133</v>
      </c>
    </row>
    <row r="66" spans="1:10" ht="15">
      <c r="A66" s="153" t="s">
        <v>173</v>
      </c>
      <c r="B66" s="159" t="s">
        <v>202</v>
      </c>
      <c r="C66" s="142"/>
      <c r="E66" s="62"/>
      <c r="F66" s="62" t="s">
        <v>204</v>
      </c>
      <c r="G66" s="1"/>
      <c r="H66" s="63" t="s">
        <v>132</v>
      </c>
      <c r="I66" s="63" t="s">
        <v>132</v>
      </c>
      <c r="J66" s="63" t="s">
        <v>133</v>
      </c>
    </row>
    <row r="67" spans="1:10" ht="15">
      <c r="A67" s="153" t="s">
        <v>174</v>
      </c>
      <c r="B67" s="160" t="s">
        <v>203</v>
      </c>
      <c r="C67" s="142"/>
      <c r="E67" s="62"/>
      <c r="F67" s="62" t="s">
        <v>204</v>
      </c>
      <c r="G67" s="1"/>
      <c r="H67" s="63" t="s">
        <v>132</v>
      </c>
      <c r="I67" s="63" t="s">
        <v>132</v>
      </c>
      <c r="J67" s="63" t="s">
        <v>133</v>
      </c>
    </row>
    <row r="68" spans="1:10" ht="15">
      <c r="A68" s="153" t="s">
        <v>175</v>
      </c>
      <c r="B68" s="160"/>
      <c r="C68" s="142"/>
      <c r="E68" s="62"/>
      <c r="F68" s="62" t="s">
        <v>204</v>
      </c>
      <c r="G68" s="1"/>
      <c r="H68" s="63" t="s">
        <v>132</v>
      </c>
      <c r="I68" s="63" t="s">
        <v>132</v>
      </c>
      <c r="J68" s="63" t="s">
        <v>133</v>
      </c>
    </row>
    <row r="69" spans="1:10" ht="15">
      <c r="A69" s="153" t="s">
        <v>176</v>
      </c>
      <c r="B69" s="160"/>
      <c r="C69" s="142"/>
      <c r="E69" s="62"/>
      <c r="F69" s="62" t="s">
        <v>204</v>
      </c>
      <c r="G69" s="1"/>
      <c r="H69" s="63" t="s">
        <v>132</v>
      </c>
      <c r="I69" s="63" t="s">
        <v>132</v>
      </c>
      <c r="J69" s="63" t="s">
        <v>133</v>
      </c>
    </row>
    <row r="70" spans="1:10" ht="15">
      <c r="A70" s="153" t="s">
        <v>177</v>
      </c>
      <c r="B70" s="160"/>
      <c r="C70" s="142"/>
      <c r="E70" s="62"/>
      <c r="F70" s="62" t="s">
        <v>204</v>
      </c>
      <c r="G70" s="1"/>
      <c r="H70" s="63" t="s">
        <v>132</v>
      </c>
      <c r="I70" s="63" t="s">
        <v>132</v>
      </c>
      <c r="J70" s="63" t="s">
        <v>133</v>
      </c>
    </row>
    <row r="71" spans="1:10" ht="15">
      <c r="A71" s="153" t="s">
        <v>163</v>
      </c>
      <c r="B71" s="160"/>
      <c r="C71" s="142"/>
      <c r="E71" s="62"/>
      <c r="F71" s="62" t="s">
        <v>204</v>
      </c>
      <c r="G71" s="1"/>
      <c r="H71" s="63" t="s">
        <v>132</v>
      </c>
      <c r="I71" s="63" t="s">
        <v>132</v>
      </c>
      <c r="J71" s="63" t="s">
        <v>133</v>
      </c>
    </row>
    <row r="72" spans="1:10" ht="15">
      <c r="A72" s="153" t="s">
        <v>178</v>
      </c>
      <c r="B72" s="156">
        <v>25270</v>
      </c>
      <c r="C72" s="142"/>
      <c r="E72" s="62"/>
      <c r="F72" s="62" t="s">
        <v>204</v>
      </c>
      <c r="G72" s="1"/>
      <c r="H72" s="63" t="s">
        <v>132</v>
      </c>
      <c r="I72" s="63" t="s">
        <v>133</v>
      </c>
      <c r="J72" s="63" t="s">
        <v>133</v>
      </c>
    </row>
    <row r="73" spans="1:10" ht="15">
      <c r="A73" s="153" t="s">
        <v>179</v>
      </c>
      <c r="B73" s="156">
        <v>28272</v>
      </c>
      <c r="C73" s="142" t="s">
        <v>205</v>
      </c>
      <c r="E73" s="62"/>
      <c r="F73" s="62" t="s">
        <v>204</v>
      </c>
      <c r="G73" s="1"/>
      <c r="H73" s="63" t="s">
        <v>132</v>
      </c>
      <c r="I73" s="63" t="s">
        <v>133</v>
      </c>
      <c r="J73" s="63" t="s">
        <v>133</v>
      </c>
    </row>
    <row r="74" spans="1:10" ht="12.75">
      <c r="A74" s="62" t="s">
        <v>180</v>
      </c>
      <c r="B74" s="155">
        <v>28587</v>
      </c>
      <c r="C74" s="142"/>
      <c r="E74" s="62"/>
      <c r="F74" s="62" t="s">
        <v>204</v>
      </c>
      <c r="G74" s="1"/>
      <c r="H74" s="63" t="s">
        <v>132</v>
      </c>
      <c r="I74" s="63" t="s">
        <v>133</v>
      </c>
      <c r="J74" s="63" t="s">
        <v>133</v>
      </c>
    </row>
    <row r="75" spans="1:10" ht="15">
      <c r="A75" s="153" t="s">
        <v>181</v>
      </c>
      <c r="B75" s="156">
        <v>28751</v>
      </c>
      <c r="C75" s="142"/>
      <c r="E75" s="62"/>
      <c r="F75" s="62" t="s">
        <v>204</v>
      </c>
      <c r="G75" s="1"/>
      <c r="H75" s="63" t="s">
        <v>132</v>
      </c>
      <c r="I75" s="63" t="s">
        <v>133</v>
      </c>
      <c r="J75" s="63" t="s">
        <v>133</v>
      </c>
    </row>
    <row r="76" spans="1:10" ht="15">
      <c r="A76" s="153" t="s">
        <v>182</v>
      </c>
      <c r="B76" s="155">
        <v>29352</v>
      </c>
      <c r="C76" s="142"/>
      <c r="E76" s="62"/>
      <c r="F76" s="62" t="s">
        <v>204</v>
      </c>
      <c r="G76" s="1"/>
      <c r="H76" s="63" t="s">
        <v>132</v>
      </c>
      <c r="I76" s="63" t="s">
        <v>133</v>
      </c>
      <c r="J76" s="63" t="s">
        <v>133</v>
      </c>
    </row>
    <row r="77" spans="1:10" ht="15">
      <c r="A77" s="153" t="s">
        <v>183</v>
      </c>
      <c r="B77" s="155">
        <v>30894</v>
      </c>
      <c r="C77" s="142"/>
      <c r="E77" s="62"/>
      <c r="F77" s="62" t="s">
        <v>204</v>
      </c>
      <c r="G77" s="1"/>
      <c r="H77" s="63" t="s">
        <v>132</v>
      </c>
      <c r="I77" s="63" t="s">
        <v>133</v>
      </c>
      <c r="J77" s="63" t="s">
        <v>133</v>
      </c>
    </row>
    <row r="78" spans="1:10" ht="15">
      <c r="A78" s="153" t="s">
        <v>184</v>
      </c>
      <c r="B78" s="155">
        <v>31376</v>
      </c>
      <c r="C78" s="142"/>
      <c r="E78" s="62"/>
      <c r="F78" s="62" t="s">
        <v>204</v>
      </c>
      <c r="G78" s="1"/>
      <c r="H78" s="63" t="s">
        <v>132</v>
      </c>
      <c r="I78" s="63" t="s">
        <v>133</v>
      </c>
      <c r="J78" s="63" t="s">
        <v>133</v>
      </c>
    </row>
    <row r="79" spans="1:10" ht="15">
      <c r="A79" s="153" t="s">
        <v>185</v>
      </c>
      <c r="B79" s="155">
        <v>31605</v>
      </c>
      <c r="C79" s="142"/>
      <c r="E79" s="62"/>
      <c r="F79" s="62" t="s">
        <v>204</v>
      </c>
      <c r="G79" s="1"/>
      <c r="H79" s="63" t="s">
        <v>132</v>
      </c>
      <c r="I79" s="63" t="s">
        <v>133</v>
      </c>
      <c r="J79" s="63" t="s">
        <v>133</v>
      </c>
    </row>
    <row r="80" spans="1:10" ht="15">
      <c r="A80" s="153" t="s">
        <v>186</v>
      </c>
      <c r="B80" s="156">
        <v>31625</v>
      </c>
      <c r="C80" s="142"/>
      <c r="E80" s="62"/>
      <c r="F80" s="62" t="s">
        <v>204</v>
      </c>
      <c r="G80" s="1"/>
      <c r="H80" s="63" t="s">
        <v>132</v>
      </c>
      <c r="I80" s="63" t="s">
        <v>133</v>
      </c>
      <c r="J80" s="63" t="s">
        <v>133</v>
      </c>
    </row>
    <row r="81" spans="1:10" ht="15">
      <c r="A81" s="153" t="s">
        <v>187</v>
      </c>
      <c r="B81" s="156">
        <v>32227</v>
      </c>
      <c r="C81" s="142"/>
      <c r="E81" s="62"/>
      <c r="F81" s="62" t="s">
        <v>204</v>
      </c>
      <c r="G81" s="1"/>
      <c r="H81" s="63" t="s">
        <v>132</v>
      </c>
      <c r="I81" s="63" t="s">
        <v>133</v>
      </c>
      <c r="J81" s="63" t="s">
        <v>133</v>
      </c>
    </row>
    <row r="82" spans="1:10" ht="15">
      <c r="A82" s="153" t="s">
        <v>188</v>
      </c>
      <c r="B82" s="156">
        <v>32829</v>
      </c>
      <c r="C82" s="142"/>
      <c r="E82" s="62"/>
      <c r="F82" s="62" t="s">
        <v>204</v>
      </c>
      <c r="G82" s="1"/>
      <c r="H82" s="63" t="s">
        <v>132</v>
      </c>
      <c r="I82" s="63" t="s">
        <v>133</v>
      </c>
      <c r="J82" s="63" t="s">
        <v>133</v>
      </c>
    </row>
    <row r="83" spans="1:10" ht="15">
      <c r="A83" s="153" t="s">
        <v>189</v>
      </c>
      <c r="B83" s="156">
        <v>36011</v>
      </c>
      <c r="C83" s="142"/>
      <c r="E83" s="62"/>
      <c r="F83" s="62" t="s">
        <v>204</v>
      </c>
      <c r="G83" s="1"/>
      <c r="H83" s="63" t="s">
        <v>132</v>
      </c>
      <c r="I83" s="63" t="s">
        <v>133</v>
      </c>
      <c r="J83" s="63" t="s">
        <v>133</v>
      </c>
    </row>
    <row r="84" spans="1:10" ht="15">
      <c r="A84" s="153" t="s">
        <v>190</v>
      </c>
      <c r="B84" s="156"/>
      <c r="C84" s="142"/>
      <c r="E84" s="62"/>
      <c r="F84" s="62" t="s">
        <v>204</v>
      </c>
      <c r="G84" s="1"/>
      <c r="H84" s="63" t="s">
        <v>132</v>
      </c>
      <c r="I84" s="63" t="s">
        <v>133</v>
      </c>
      <c r="J84" s="63" t="s">
        <v>133</v>
      </c>
    </row>
    <row r="85" spans="1:10" ht="15">
      <c r="A85" s="153" t="s">
        <v>191</v>
      </c>
      <c r="B85" s="155">
        <v>30238</v>
      </c>
      <c r="C85" s="142"/>
      <c r="E85" s="62"/>
      <c r="F85" s="62" t="s">
        <v>204</v>
      </c>
      <c r="G85" s="1"/>
      <c r="H85" s="63" t="s">
        <v>133</v>
      </c>
      <c r="I85" s="63" t="s">
        <v>132</v>
      </c>
      <c r="J85" s="63" t="s">
        <v>132</v>
      </c>
    </row>
    <row r="86" spans="1:10" ht="15">
      <c r="A86" s="153" t="s">
        <v>192</v>
      </c>
      <c r="B86" s="155">
        <v>30952</v>
      </c>
      <c r="C86" s="142"/>
      <c r="E86" s="62"/>
      <c r="F86" s="62" t="s">
        <v>204</v>
      </c>
      <c r="G86" s="1"/>
      <c r="H86" s="63" t="s">
        <v>133</v>
      </c>
      <c r="I86" s="63" t="s">
        <v>132</v>
      </c>
      <c r="J86" s="63" t="s">
        <v>132</v>
      </c>
    </row>
    <row r="87" spans="1:10" ht="15">
      <c r="A87" s="153" t="s">
        <v>193</v>
      </c>
      <c r="B87" s="156">
        <v>31715</v>
      </c>
      <c r="C87" s="142"/>
      <c r="E87" s="62"/>
      <c r="F87" s="62" t="s">
        <v>204</v>
      </c>
      <c r="G87" s="1"/>
      <c r="H87" s="63" t="s">
        <v>133</v>
      </c>
      <c r="I87" s="63" t="s">
        <v>132</v>
      </c>
      <c r="J87" s="63" t="s">
        <v>132</v>
      </c>
    </row>
    <row r="88" spans="1:10" ht="15">
      <c r="A88" s="153" t="s">
        <v>194</v>
      </c>
      <c r="B88" s="156">
        <v>25934</v>
      </c>
      <c r="C88" s="142"/>
      <c r="E88" s="62"/>
      <c r="F88" s="62" t="s">
        <v>204</v>
      </c>
      <c r="G88" s="1"/>
      <c r="H88" s="63" t="s">
        <v>133</v>
      </c>
      <c r="I88" s="63" t="s">
        <v>132</v>
      </c>
      <c r="J88" s="63" t="s">
        <v>133</v>
      </c>
    </row>
    <row r="89" spans="1:10" ht="15">
      <c r="A89" s="153" t="s">
        <v>195</v>
      </c>
      <c r="B89" s="156">
        <v>28719</v>
      </c>
      <c r="C89" s="142" t="s">
        <v>205</v>
      </c>
      <c r="E89" s="62"/>
      <c r="F89" s="62" t="s">
        <v>204</v>
      </c>
      <c r="G89" s="1"/>
      <c r="H89" s="63" t="s">
        <v>133</v>
      </c>
      <c r="I89" s="63" t="s">
        <v>132</v>
      </c>
      <c r="J89" s="63" t="s">
        <v>132</v>
      </c>
    </row>
    <row r="90" spans="1:10" ht="15">
      <c r="A90" s="153" t="s">
        <v>196</v>
      </c>
      <c r="B90" s="161">
        <v>30538</v>
      </c>
      <c r="C90" s="142"/>
      <c r="E90" s="62"/>
      <c r="F90" s="62" t="s">
        <v>204</v>
      </c>
      <c r="G90" s="1"/>
      <c r="H90" s="63" t="s">
        <v>133</v>
      </c>
      <c r="I90" s="63" t="s">
        <v>132</v>
      </c>
      <c r="J90" s="63" t="s">
        <v>133</v>
      </c>
    </row>
    <row r="91" spans="1:10" ht="15">
      <c r="A91" s="153" t="s">
        <v>197</v>
      </c>
      <c r="B91" s="155">
        <v>30622</v>
      </c>
      <c r="C91" s="142"/>
      <c r="E91" s="62"/>
      <c r="F91" s="62" t="s">
        <v>204</v>
      </c>
      <c r="G91" s="1"/>
      <c r="H91" s="63" t="s">
        <v>133</v>
      </c>
      <c r="I91" s="63" t="s">
        <v>132</v>
      </c>
      <c r="J91" s="63" t="s">
        <v>133</v>
      </c>
    </row>
    <row r="92" spans="1:10" ht="15">
      <c r="A92" s="153" t="s">
        <v>198</v>
      </c>
      <c r="B92" s="160"/>
      <c r="C92" s="142"/>
      <c r="E92" s="62"/>
      <c r="F92" s="62" t="s">
        <v>204</v>
      </c>
      <c r="G92" s="1"/>
      <c r="H92" s="63" t="s">
        <v>133</v>
      </c>
      <c r="I92" s="63" t="s">
        <v>132</v>
      </c>
      <c r="J92" s="63" t="s">
        <v>133</v>
      </c>
    </row>
    <row r="93" spans="1:10" ht="15">
      <c r="A93" s="153" t="s">
        <v>199</v>
      </c>
      <c r="B93" s="156">
        <v>29971</v>
      </c>
      <c r="C93" s="142"/>
      <c r="E93" s="62"/>
      <c r="F93" s="62" t="s">
        <v>204</v>
      </c>
      <c r="G93" s="1"/>
      <c r="H93" s="63" t="s">
        <v>133</v>
      </c>
      <c r="I93" s="63" t="s">
        <v>133</v>
      </c>
      <c r="J93" s="63" t="s">
        <v>132</v>
      </c>
    </row>
    <row r="94" spans="1:10" ht="15">
      <c r="A94" s="153" t="s">
        <v>200</v>
      </c>
      <c r="B94" s="156">
        <v>30577</v>
      </c>
      <c r="C94" s="142"/>
      <c r="E94" s="62"/>
      <c r="F94" s="62" t="s">
        <v>204</v>
      </c>
      <c r="G94" s="1"/>
      <c r="H94" s="63" t="s">
        <v>133</v>
      </c>
      <c r="I94" s="63" t="s">
        <v>133</v>
      </c>
      <c r="J94" s="63" t="s">
        <v>132</v>
      </c>
    </row>
    <row r="95" spans="1:10" ht="15">
      <c r="A95" s="153" t="s">
        <v>201</v>
      </c>
      <c r="B95" s="155">
        <v>30590</v>
      </c>
      <c r="C95" s="142"/>
      <c r="E95" s="62"/>
      <c r="F95" s="62" t="s">
        <v>204</v>
      </c>
      <c r="G95" s="1"/>
      <c r="H95" s="63" t="s">
        <v>133</v>
      </c>
      <c r="I95" s="63" t="s">
        <v>133</v>
      </c>
      <c r="J95" s="63" t="s">
        <v>132</v>
      </c>
    </row>
    <row r="96" spans="1:10" ht="15">
      <c r="A96" s="153" t="s">
        <v>233</v>
      </c>
      <c r="B96" s="155">
        <v>30366</v>
      </c>
      <c r="C96" s="142"/>
      <c r="E96" s="62"/>
      <c r="F96" s="62" t="s">
        <v>204</v>
      </c>
      <c r="G96" s="1"/>
      <c r="H96" s="63" t="s">
        <v>132</v>
      </c>
      <c r="I96" s="63" t="s">
        <v>133</v>
      </c>
      <c r="J96" s="63" t="s">
        <v>132</v>
      </c>
    </row>
  </sheetData>
  <autoFilter ref="F4:J4"/>
  <mergeCells count="2">
    <mergeCell ref="A1:J1"/>
    <mergeCell ref="A2:J2"/>
  </mergeCells>
  <printOptions/>
  <pageMargins left="0.75" right="0.75" top="1" bottom="1" header="0.4921259845" footer="0.4921259845"/>
  <pageSetup fitToHeight="0" fitToWidth="1" horizontalDpi="600" verticalDpi="600" orientation="portrait" paperSize="9" scale="73" r:id="rId3"/>
  <headerFooter alignWithMargins="0">
    <oddFooter>&amp;LInternational Freestyle Skaters Association&amp;C&amp;D&amp;R&amp;F&amp;A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workbookViewId="0" topLeftCell="A1">
      <pane ySplit="6" topLeftCell="BM7" activePane="bottomLeft" state="frozen"/>
      <selection pane="topLeft" activeCell="A1" sqref="A1"/>
      <selection pane="bottomLeft" activeCell="T30" sqref="T30"/>
    </sheetView>
  </sheetViews>
  <sheetFormatPr defaultColWidth="11.421875" defaultRowHeight="12.75"/>
  <cols>
    <col min="1" max="1" width="26.00390625" style="5" bestFit="1" customWidth="1"/>
    <col min="2" max="2" width="19.7109375" style="5" customWidth="1"/>
    <col min="3" max="3" width="12.57421875" style="5" bestFit="1" customWidth="1"/>
    <col min="4" max="4" width="1.421875" style="3" customWidth="1"/>
    <col min="5" max="8" width="8.00390625" style="8" customWidth="1"/>
    <col min="9" max="9" width="8.00390625" style="15" customWidth="1"/>
    <col min="10" max="13" width="8.003906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57421875" style="181" customWidth="1"/>
    <col min="18" max="18" width="1.57421875" style="1" customWidth="1"/>
    <col min="19" max="16384" width="11.421875" style="1" customWidth="1"/>
  </cols>
  <sheetData>
    <row r="1" spans="1:17" ht="23.25">
      <c r="A1" s="80"/>
      <c r="B1" s="81"/>
      <c r="C1" s="81"/>
      <c r="D1" s="64"/>
      <c r="E1" s="65"/>
      <c r="F1" s="65"/>
      <c r="G1" s="65"/>
      <c r="H1" s="70" t="str">
        <f>V!$F$17</f>
        <v>IFSA Qualification Shangaii</v>
      </c>
      <c r="I1" s="66"/>
      <c r="J1" s="65"/>
      <c r="K1" s="65"/>
      <c r="L1" s="65"/>
      <c r="M1" s="65"/>
      <c r="N1" s="66"/>
      <c r="O1" s="66"/>
      <c r="P1" s="78"/>
      <c r="Q1" s="174"/>
    </row>
    <row r="2" spans="1:17" ht="24" thickBot="1">
      <c r="A2" s="82"/>
      <c r="B2" s="83"/>
      <c r="C2" s="83"/>
      <c r="D2" s="67"/>
      <c r="E2" s="68"/>
      <c r="F2" s="68"/>
      <c r="G2" s="68"/>
      <c r="H2" s="71" t="str">
        <f>V!$F$18</f>
        <v>13 &amp; 14 august 2005</v>
      </c>
      <c r="I2" s="69"/>
      <c r="J2" s="68"/>
      <c r="K2" s="68"/>
      <c r="L2" s="68"/>
      <c r="M2" s="68"/>
      <c r="N2" s="69"/>
      <c r="O2" s="69"/>
      <c r="P2" s="79"/>
      <c r="Q2" s="175"/>
    </row>
    <row r="3" spans="1:17" ht="15.75">
      <c r="A3" s="6"/>
      <c r="B3" s="6"/>
      <c r="C3" s="6"/>
      <c r="D3" s="4"/>
      <c r="E3" s="9"/>
      <c r="F3" s="9"/>
      <c r="G3" s="77"/>
      <c r="H3" s="77"/>
      <c r="I3" s="77"/>
      <c r="J3" s="77"/>
      <c r="K3" s="77"/>
      <c r="L3" s="77"/>
      <c r="M3" s="77"/>
      <c r="N3" s="77"/>
      <c r="O3" s="77"/>
      <c r="P3" s="77"/>
      <c r="Q3" s="176"/>
    </row>
    <row r="4" spans="1:17" ht="15.75">
      <c r="A4" s="1"/>
      <c r="B4" s="7"/>
      <c r="C4" s="7"/>
      <c r="D4" s="4"/>
      <c r="E4" s="9"/>
      <c r="F4" s="9"/>
      <c r="G4" s="77"/>
      <c r="H4" s="77"/>
      <c r="I4" s="77"/>
      <c r="J4" s="77"/>
      <c r="K4" s="77"/>
      <c r="L4" s="77"/>
      <c r="M4" s="77"/>
      <c r="N4" s="77"/>
      <c r="O4" s="77"/>
      <c r="P4" s="77"/>
      <c r="Q4" s="176"/>
    </row>
    <row r="5" spans="1:17" ht="15.75">
      <c r="A5" s="151" t="s">
        <v>13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7"/>
    </row>
    <row r="6" spans="1:17" s="75" customFormat="1" ht="24" customHeight="1">
      <c r="A6" s="47" t="s">
        <v>227</v>
      </c>
      <c r="B6" s="47" t="s">
        <v>131</v>
      </c>
      <c r="C6" s="47" t="s">
        <v>228</v>
      </c>
      <c r="D6" s="48"/>
      <c r="E6" s="72" t="s">
        <v>25</v>
      </c>
      <c r="F6" s="72" t="s">
        <v>26</v>
      </c>
      <c r="G6" s="72" t="s">
        <v>27</v>
      </c>
      <c r="H6" s="73" t="s">
        <v>28</v>
      </c>
      <c r="I6" s="74" t="s">
        <v>2</v>
      </c>
      <c r="J6" s="72" t="s">
        <v>25</v>
      </c>
      <c r="K6" s="72" t="s">
        <v>26</v>
      </c>
      <c r="L6" s="72" t="s">
        <v>27</v>
      </c>
      <c r="M6" s="73" t="s">
        <v>28</v>
      </c>
      <c r="N6" s="74" t="s">
        <v>2</v>
      </c>
      <c r="P6" s="76" t="s">
        <v>29</v>
      </c>
      <c r="Q6" s="173" t="s">
        <v>11</v>
      </c>
    </row>
    <row r="7" spans="1:17" s="75" customFormat="1" ht="24" customHeight="1">
      <c r="A7" s="84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78"/>
    </row>
    <row r="8" spans="1:17" ht="14.25" customHeight="1">
      <c r="A8" s="153" t="s">
        <v>118</v>
      </c>
      <c r="B8" s="156">
        <v>30812</v>
      </c>
      <c r="C8" s="31" t="s">
        <v>207</v>
      </c>
      <c r="D8" s="32"/>
      <c r="E8" s="33">
        <v>28.25</v>
      </c>
      <c r="F8" s="33">
        <v>22.4</v>
      </c>
      <c r="G8" s="33">
        <v>19</v>
      </c>
      <c r="H8" s="33">
        <v>2.5</v>
      </c>
      <c r="I8" s="34">
        <f aca="true" t="shared" si="0" ref="I8:I29">E8+F8+G8-H8</f>
        <v>67.15</v>
      </c>
      <c r="J8" s="187">
        <v>28.75</v>
      </c>
      <c r="K8" s="187">
        <v>22.9</v>
      </c>
      <c r="L8" s="187">
        <v>22</v>
      </c>
      <c r="M8" s="187">
        <v>1.5</v>
      </c>
      <c r="N8" s="34">
        <f aca="true" t="shared" si="1" ref="N8:N29">J8+K8+L8-M8</f>
        <v>72.15</v>
      </c>
      <c r="O8" s="10"/>
      <c r="P8" s="35">
        <f aca="true" t="shared" si="2" ref="P8:P29">MAX(N8,I8)</f>
        <v>72.15</v>
      </c>
      <c r="Q8" s="179">
        <v>1</v>
      </c>
    </row>
    <row r="9" spans="1:17" ht="14.25" customHeight="1">
      <c r="A9" s="153" t="s">
        <v>122</v>
      </c>
      <c r="B9" s="156">
        <v>28904</v>
      </c>
      <c r="C9" s="31" t="s">
        <v>271</v>
      </c>
      <c r="D9" s="32"/>
      <c r="E9" s="187">
        <v>26.5</v>
      </c>
      <c r="F9" s="187">
        <v>25.3</v>
      </c>
      <c r="G9" s="187">
        <v>18.8</v>
      </c>
      <c r="H9" s="187">
        <v>2</v>
      </c>
      <c r="I9" s="34">
        <f t="shared" si="0"/>
        <v>68.6</v>
      </c>
      <c r="J9" s="33">
        <v>27.25</v>
      </c>
      <c r="K9" s="33">
        <v>24.3</v>
      </c>
      <c r="L9" s="33">
        <v>17.5</v>
      </c>
      <c r="M9" s="33">
        <v>3.5</v>
      </c>
      <c r="N9" s="34">
        <f t="shared" si="1"/>
        <v>65.55</v>
      </c>
      <c r="O9" s="10"/>
      <c r="P9" s="35">
        <f t="shared" si="2"/>
        <v>68.6</v>
      </c>
      <c r="Q9" s="179">
        <v>2</v>
      </c>
    </row>
    <row r="10" spans="1:17" ht="14.25" customHeight="1">
      <c r="A10" s="154" t="s">
        <v>127</v>
      </c>
      <c r="B10" s="156">
        <v>30000</v>
      </c>
      <c r="C10" s="31"/>
      <c r="D10" s="32"/>
      <c r="E10" s="187">
        <v>27.25</v>
      </c>
      <c r="F10" s="187">
        <v>27.4</v>
      </c>
      <c r="G10" s="187">
        <v>12.5</v>
      </c>
      <c r="H10" s="187">
        <v>1.5</v>
      </c>
      <c r="I10" s="34">
        <f t="shared" si="0"/>
        <v>65.65</v>
      </c>
      <c r="J10" s="33">
        <v>22</v>
      </c>
      <c r="K10" s="33">
        <v>27.6</v>
      </c>
      <c r="L10" s="33">
        <v>9.3</v>
      </c>
      <c r="M10" s="33">
        <v>3</v>
      </c>
      <c r="N10" s="34">
        <f t="shared" si="1"/>
        <v>55.900000000000006</v>
      </c>
      <c r="O10" s="10"/>
      <c r="P10" s="35">
        <f t="shared" si="2"/>
        <v>65.65</v>
      </c>
      <c r="Q10" s="179">
        <v>3</v>
      </c>
    </row>
    <row r="11" spans="1:17" ht="14.25" customHeight="1">
      <c r="A11" s="153" t="s">
        <v>111</v>
      </c>
      <c r="B11" s="156">
        <v>31937</v>
      </c>
      <c r="C11" s="31" t="s">
        <v>205</v>
      </c>
      <c r="D11" s="32"/>
      <c r="E11" s="33">
        <v>29.5</v>
      </c>
      <c r="F11" s="33">
        <v>23.1</v>
      </c>
      <c r="G11" s="33">
        <v>19.2</v>
      </c>
      <c r="H11" s="33">
        <v>7.5</v>
      </c>
      <c r="I11" s="34">
        <f t="shared" si="0"/>
        <v>64.3</v>
      </c>
      <c r="J11" s="187">
        <v>29.25</v>
      </c>
      <c r="K11" s="187">
        <v>22.3</v>
      </c>
      <c r="L11" s="187">
        <v>17.5</v>
      </c>
      <c r="M11" s="187">
        <v>4</v>
      </c>
      <c r="N11" s="34">
        <f t="shared" si="1"/>
        <v>65.05</v>
      </c>
      <c r="O11" s="10"/>
      <c r="P11" s="35">
        <f t="shared" si="2"/>
        <v>65.05</v>
      </c>
      <c r="Q11" s="179">
        <v>4</v>
      </c>
    </row>
    <row r="12" spans="1:17" ht="14.25" customHeight="1">
      <c r="A12" s="154" t="s">
        <v>279</v>
      </c>
      <c r="B12" s="156">
        <v>35014</v>
      </c>
      <c r="C12" s="31"/>
      <c r="D12" s="32"/>
      <c r="E12" s="33">
        <v>13.25</v>
      </c>
      <c r="F12" s="33">
        <v>14.4</v>
      </c>
      <c r="G12" s="33">
        <v>12.9</v>
      </c>
      <c r="H12" s="33">
        <v>14</v>
      </c>
      <c r="I12" s="34">
        <f t="shared" si="0"/>
        <v>26.549999999999997</v>
      </c>
      <c r="J12" s="187">
        <v>22.75</v>
      </c>
      <c r="K12" s="187">
        <v>19.7</v>
      </c>
      <c r="L12" s="187">
        <v>22.7</v>
      </c>
      <c r="M12" s="187">
        <v>2</v>
      </c>
      <c r="N12" s="34">
        <f t="shared" si="1"/>
        <v>63.150000000000006</v>
      </c>
      <c r="O12" s="10"/>
      <c r="P12" s="35">
        <f t="shared" si="2"/>
        <v>63.150000000000006</v>
      </c>
      <c r="Q12" s="179">
        <v>5</v>
      </c>
    </row>
    <row r="13" spans="1:17" ht="14.25" customHeight="1">
      <c r="A13" s="153" t="s">
        <v>226</v>
      </c>
      <c r="B13" s="156">
        <v>29941</v>
      </c>
      <c r="C13" s="31" t="s">
        <v>205</v>
      </c>
      <c r="D13" s="32"/>
      <c r="E13" s="33">
        <v>18</v>
      </c>
      <c r="F13" s="33">
        <v>25.1</v>
      </c>
      <c r="G13" s="33">
        <v>13</v>
      </c>
      <c r="H13" s="33">
        <v>2</v>
      </c>
      <c r="I13" s="34">
        <f t="shared" si="0"/>
        <v>54.1</v>
      </c>
      <c r="J13" s="187">
        <v>21.75</v>
      </c>
      <c r="K13" s="187">
        <v>26</v>
      </c>
      <c r="L13" s="187">
        <v>13.2</v>
      </c>
      <c r="M13" s="187">
        <v>0.5</v>
      </c>
      <c r="N13" s="34">
        <f t="shared" si="1"/>
        <v>60.45</v>
      </c>
      <c r="O13" s="10"/>
      <c r="P13" s="35">
        <f t="shared" si="2"/>
        <v>60.45</v>
      </c>
      <c r="Q13" s="179">
        <v>6</v>
      </c>
    </row>
    <row r="14" spans="1:17" ht="14.25" customHeight="1">
      <c r="A14" s="153" t="s">
        <v>225</v>
      </c>
      <c r="B14" s="156">
        <v>31710</v>
      </c>
      <c r="C14" s="31"/>
      <c r="D14" s="32"/>
      <c r="E14" s="33">
        <v>19.5</v>
      </c>
      <c r="F14" s="33">
        <v>20.3</v>
      </c>
      <c r="G14" s="33">
        <v>13.8</v>
      </c>
      <c r="H14" s="33">
        <v>2.5</v>
      </c>
      <c r="I14" s="34">
        <f t="shared" si="0"/>
        <v>51.099999999999994</v>
      </c>
      <c r="J14" s="187">
        <v>19.5</v>
      </c>
      <c r="K14" s="187">
        <v>20.6</v>
      </c>
      <c r="L14" s="187">
        <v>15.3</v>
      </c>
      <c r="M14" s="187">
        <v>3.5</v>
      </c>
      <c r="N14" s="34">
        <f t="shared" si="1"/>
        <v>51.900000000000006</v>
      </c>
      <c r="O14" s="10"/>
      <c r="P14" s="35">
        <f t="shared" si="2"/>
        <v>51.900000000000006</v>
      </c>
      <c r="Q14" s="179">
        <v>7</v>
      </c>
    </row>
    <row r="15" spans="1:17" ht="14.25" customHeight="1">
      <c r="A15" s="154" t="s">
        <v>280</v>
      </c>
      <c r="B15" s="156">
        <v>32181</v>
      </c>
      <c r="C15" s="31"/>
      <c r="D15" s="32"/>
      <c r="E15" s="33">
        <v>16</v>
      </c>
      <c r="F15" s="33">
        <v>12.3</v>
      </c>
      <c r="G15" s="33">
        <v>15.8</v>
      </c>
      <c r="H15" s="33">
        <v>3</v>
      </c>
      <c r="I15" s="34">
        <f t="shared" si="0"/>
        <v>41.1</v>
      </c>
      <c r="J15" s="187">
        <v>19.5</v>
      </c>
      <c r="K15" s="187">
        <v>15.2</v>
      </c>
      <c r="L15" s="187">
        <v>17.2</v>
      </c>
      <c r="M15" s="187">
        <v>1</v>
      </c>
      <c r="N15" s="34">
        <f t="shared" si="1"/>
        <v>50.900000000000006</v>
      </c>
      <c r="O15" s="10"/>
      <c r="P15" s="35">
        <f t="shared" si="2"/>
        <v>50.900000000000006</v>
      </c>
      <c r="Q15" s="179">
        <v>8</v>
      </c>
    </row>
    <row r="16" spans="1:17" ht="14.25" customHeight="1">
      <c r="A16" s="153" t="s">
        <v>128</v>
      </c>
      <c r="B16" s="156">
        <v>25889</v>
      </c>
      <c r="C16" s="31"/>
      <c r="D16" s="32"/>
      <c r="E16" s="187">
        <v>14</v>
      </c>
      <c r="F16" s="187">
        <v>21.1</v>
      </c>
      <c r="G16" s="187">
        <v>12.2</v>
      </c>
      <c r="H16" s="187">
        <v>2.5</v>
      </c>
      <c r="I16" s="34">
        <f t="shared" si="0"/>
        <v>44.8</v>
      </c>
      <c r="J16" s="33">
        <v>14</v>
      </c>
      <c r="K16" s="33">
        <v>21.7</v>
      </c>
      <c r="L16" s="33">
        <v>9.5</v>
      </c>
      <c r="M16" s="33">
        <v>2.5</v>
      </c>
      <c r="N16" s="34">
        <f t="shared" si="1"/>
        <v>42.7</v>
      </c>
      <c r="O16" s="10"/>
      <c r="P16" s="35">
        <f t="shared" si="2"/>
        <v>44.8</v>
      </c>
      <c r="Q16" s="179">
        <v>9</v>
      </c>
    </row>
    <row r="17" spans="1:17" ht="14.25" customHeight="1">
      <c r="A17" s="154" t="s">
        <v>281</v>
      </c>
      <c r="B17" s="156">
        <v>29968</v>
      </c>
      <c r="C17" s="31"/>
      <c r="D17" s="32"/>
      <c r="E17" s="33">
        <v>14</v>
      </c>
      <c r="F17" s="33">
        <v>15.6</v>
      </c>
      <c r="G17" s="33">
        <v>13.1</v>
      </c>
      <c r="H17" s="33">
        <v>5.5</v>
      </c>
      <c r="I17" s="34">
        <f t="shared" si="0"/>
        <v>37.2</v>
      </c>
      <c r="J17" s="187">
        <v>14.75</v>
      </c>
      <c r="K17" s="187">
        <v>15.9</v>
      </c>
      <c r="L17" s="187">
        <v>14</v>
      </c>
      <c r="M17" s="187">
        <v>1.5</v>
      </c>
      <c r="N17" s="34">
        <f t="shared" si="1"/>
        <v>43.15</v>
      </c>
      <c r="O17" s="10"/>
      <c r="P17" s="35">
        <f t="shared" si="2"/>
        <v>43.15</v>
      </c>
      <c r="Q17" s="179">
        <v>10</v>
      </c>
    </row>
    <row r="18" spans="1:17" ht="14.25" customHeight="1">
      <c r="A18" s="154" t="s">
        <v>282</v>
      </c>
      <c r="B18" s="156">
        <v>30916</v>
      </c>
      <c r="C18" s="31"/>
      <c r="D18" s="32"/>
      <c r="E18" s="33">
        <v>12</v>
      </c>
      <c r="F18" s="33">
        <v>15.2</v>
      </c>
      <c r="G18" s="33">
        <v>12.2</v>
      </c>
      <c r="H18" s="33">
        <v>2.5</v>
      </c>
      <c r="I18" s="34">
        <f t="shared" si="0"/>
        <v>36.9</v>
      </c>
      <c r="J18" s="187">
        <v>13.25</v>
      </c>
      <c r="K18" s="187">
        <v>15.3</v>
      </c>
      <c r="L18" s="187">
        <v>12.5</v>
      </c>
      <c r="M18" s="187">
        <v>3</v>
      </c>
      <c r="N18" s="34">
        <f t="shared" si="1"/>
        <v>38.05</v>
      </c>
      <c r="O18" s="10"/>
      <c r="P18" s="35">
        <f t="shared" si="2"/>
        <v>38.05</v>
      </c>
      <c r="Q18" s="179">
        <v>11</v>
      </c>
    </row>
    <row r="19" spans="1:17" ht="14.25" customHeight="1">
      <c r="A19" s="154" t="s">
        <v>283</v>
      </c>
      <c r="B19" s="156">
        <v>33900</v>
      </c>
      <c r="C19" s="31"/>
      <c r="D19" s="32"/>
      <c r="E19" s="33">
        <v>14</v>
      </c>
      <c r="F19" s="33">
        <v>16.1</v>
      </c>
      <c r="G19" s="33">
        <v>10.5</v>
      </c>
      <c r="H19" s="33">
        <v>3.5</v>
      </c>
      <c r="I19" s="34">
        <f t="shared" si="0"/>
        <v>37.1</v>
      </c>
      <c r="J19" s="187">
        <v>18</v>
      </c>
      <c r="K19" s="187">
        <v>14.5</v>
      </c>
      <c r="L19" s="187">
        <v>14</v>
      </c>
      <c r="M19" s="187">
        <v>8.5</v>
      </c>
      <c r="N19" s="34">
        <f t="shared" si="1"/>
        <v>38</v>
      </c>
      <c r="O19" s="10"/>
      <c r="P19" s="35">
        <f t="shared" si="2"/>
        <v>38</v>
      </c>
      <c r="Q19" s="179">
        <v>12</v>
      </c>
    </row>
    <row r="20" spans="1:17" ht="14.25" customHeight="1">
      <c r="A20" s="154" t="s">
        <v>284</v>
      </c>
      <c r="B20" s="156">
        <v>31289</v>
      </c>
      <c r="C20" s="31"/>
      <c r="D20" s="32"/>
      <c r="E20" s="187">
        <v>12.5</v>
      </c>
      <c r="F20" s="187">
        <v>13.8</v>
      </c>
      <c r="G20" s="187">
        <v>14.2</v>
      </c>
      <c r="H20" s="187">
        <v>3</v>
      </c>
      <c r="I20" s="34">
        <f t="shared" si="0"/>
        <v>37.5</v>
      </c>
      <c r="J20" s="33">
        <v>14</v>
      </c>
      <c r="K20" s="33">
        <v>14.8</v>
      </c>
      <c r="L20" s="33">
        <v>7.8</v>
      </c>
      <c r="M20" s="33">
        <v>1.5</v>
      </c>
      <c r="N20" s="34">
        <f t="shared" si="1"/>
        <v>35.1</v>
      </c>
      <c r="O20" s="10"/>
      <c r="P20" s="35">
        <f t="shared" si="2"/>
        <v>37.5</v>
      </c>
      <c r="Q20" s="179">
        <v>13</v>
      </c>
    </row>
    <row r="21" spans="1:17" ht="14.25" customHeight="1">
      <c r="A21" s="154" t="s">
        <v>285</v>
      </c>
      <c r="B21" s="156">
        <v>31213</v>
      </c>
      <c r="C21" s="31"/>
      <c r="D21" s="32"/>
      <c r="E21" s="33">
        <v>8.5</v>
      </c>
      <c r="F21" s="33">
        <v>14.5</v>
      </c>
      <c r="G21" s="33">
        <v>15</v>
      </c>
      <c r="H21" s="33">
        <v>6</v>
      </c>
      <c r="I21" s="34">
        <f t="shared" si="0"/>
        <v>32</v>
      </c>
      <c r="J21" s="187">
        <v>12.5</v>
      </c>
      <c r="K21" s="187">
        <v>14.5</v>
      </c>
      <c r="L21" s="187">
        <v>12.8</v>
      </c>
      <c r="M21" s="187">
        <v>3.5</v>
      </c>
      <c r="N21" s="34">
        <f t="shared" si="1"/>
        <v>36.3</v>
      </c>
      <c r="O21" s="10"/>
      <c r="P21" s="35">
        <f t="shared" si="2"/>
        <v>36.3</v>
      </c>
      <c r="Q21" s="179">
        <v>14</v>
      </c>
    </row>
    <row r="22" spans="1:17" ht="14.25" customHeight="1">
      <c r="A22" s="154" t="s">
        <v>286</v>
      </c>
      <c r="B22" s="156">
        <v>30526</v>
      </c>
      <c r="C22" s="31"/>
      <c r="D22" s="32"/>
      <c r="E22" s="33">
        <v>11.25</v>
      </c>
      <c r="F22" s="33">
        <v>15.4</v>
      </c>
      <c r="G22" s="33">
        <v>9.3</v>
      </c>
      <c r="H22" s="33">
        <v>3.5</v>
      </c>
      <c r="I22" s="34">
        <f t="shared" si="0"/>
        <v>32.45</v>
      </c>
      <c r="J22" s="187">
        <v>11</v>
      </c>
      <c r="K22" s="187">
        <v>16.4</v>
      </c>
      <c r="L22" s="187">
        <v>10</v>
      </c>
      <c r="M22" s="187">
        <v>3</v>
      </c>
      <c r="N22" s="34">
        <f t="shared" si="1"/>
        <v>34.4</v>
      </c>
      <c r="O22" s="10"/>
      <c r="P22" s="35">
        <f t="shared" si="2"/>
        <v>34.4</v>
      </c>
      <c r="Q22" s="179">
        <v>15</v>
      </c>
    </row>
    <row r="23" spans="1:17" ht="14.25" customHeight="1">
      <c r="A23" s="154" t="s">
        <v>287</v>
      </c>
      <c r="B23" s="156">
        <v>31531</v>
      </c>
      <c r="C23" s="31"/>
      <c r="D23" s="32"/>
      <c r="E23" s="33">
        <v>11.25</v>
      </c>
      <c r="F23" s="33">
        <v>13.6</v>
      </c>
      <c r="G23" s="33">
        <v>7</v>
      </c>
      <c r="H23" s="33">
        <v>2.5</v>
      </c>
      <c r="I23" s="34">
        <f t="shared" si="0"/>
        <v>29.35</v>
      </c>
      <c r="J23" s="187">
        <v>13</v>
      </c>
      <c r="K23" s="187">
        <v>15.4</v>
      </c>
      <c r="L23" s="187">
        <v>7.3</v>
      </c>
      <c r="M23" s="187">
        <v>2.5</v>
      </c>
      <c r="N23" s="34">
        <f t="shared" si="1"/>
        <v>33.199999999999996</v>
      </c>
      <c r="O23" s="10"/>
      <c r="P23" s="35">
        <f t="shared" si="2"/>
        <v>33.199999999999996</v>
      </c>
      <c r="Q23" s="179">
        <v>16</v>
      </c>
    </row>
    <row r="24" spans="1:17" ht="14.25" customHeight="1">
      <c r="A24" s="154" t="s">
        <v>288</v>
      </c>
      <c r="B24" s="156">
        <v>30392</v>
      </c>
      <c r="C24" s="31"/>
      <c r="D24" s="32"/>
      <c r="E24" s="187">
        <v>6.25</v>
      </c>
      <c r="F24" s="187">
        <v>15.7</v>
      </c>
      <c r="G24" s="187">
        <v>12.5</v>
      </c>
      <c r="H24" s="187">
        <v>3.5</v>
      </c>
      <c r="I24" s="34">
        <f t="shared" si="0"/>
        <v>30.950000000000003</v>
      </c>
      <c r="J24" s="33">
        <v>5.75</v>
      </c>
      <c r="K24" s="33">
        <v>10.2</v>
      </c>
      <c r="L24" s="33">
        <v>3.2</v>
      </c>
      <c r="M24" s="33">
        <v>15.5</v>
      </c>
      <c r="N24" s="34">
        <f t="shared" si="1"/>
        <v>3.6499999999999986</v>
      </c>
      <c r="O24" s="10"/>
      <c r="P24" s="35">
        <f t="shared" si="2"/>
        <v>30.950000000000003</v>
      </c>
      <c r="Q24" s="179">
        <v>17</v>
      </c>
    </row>
    <row r="25" spans="1:17" ht="14.25" customHeight="1">
      <c r="A25" s="154" t="s">
        <v>289</v>
      </c>
      <c r="B25" s="156">
        <v>34875</v>
      </c>
      <c r="C25" s="31"/>
      <c r="D25" s="32"/>
      <c r="E25" s="33">
        <v>7.5</v>
      </c>
      <c r="F25" s="33">
        <v>14.4</v>
      </c>
      <c r="G25" s="33">
        <v>8.8</v>
      </c>
      <c r="H25" s="33">
        <v>1.5</v>
      </c>
      <c r="I25" s="34">
        <f t="shared" si="0"/>
        <v>29.2</v>
      </c>
      <c r="J25" s="187">
        <v>8.25</v>
      </c>
      <c r="K25" s="187">
        <v>15</v>
      </c>
      <c r="L25" s="187">
        <v>9.2</v>
      </c>
      <c r="M25" s="187">
        <v>2</v>
      </c>
      <c r="N25" s="34">
        <f t="shared" si="1"/>
        <v>30.450000000000003</v>
      </c>
      <c r="O25" s="10"/>
      <c r="P25" s="35">
        <f t="shared" si="2"/>
        <v>30.450000000000003</v>
      </c>
      <c r="Q25" s="179">
        <v>18</v>
      </c>
    </row>
    <row r="26" spans="1:17" ht="14.25" customHeight="1">
      <c r="A26" s="154" t="s">
        <v>290</v>
      </c>
      <c r="B26" s="156">
        <v>31434</v>
      </c>
      <c r="C26" s="31"/>
      <c r="D26" s="32"/>
      <c r="E26" s="33">
        <v>6.25</v>
      </c>
      <c r="F26" s="33">
        <v>9.2</v>
      </c>
      <c r="G26" s="33">
        <v>7.2</v>
      </c>
      <c r="H26" s="33">
        <v>13</v>
      </c>
      <c r="I26" s="34">
        <f t="shared" si="0"/>
        <v>9.649999999999999</v>
      </c>
      <c r="J26" s="187">
        <v>8.75</v>
      </c>
      <c r="K26" s="187">
        <v>12.6</v>
      </c>
      <c r="L26" s="187">
        <v>10.5</v>
      </c>
      <c r="M26" s="187">
        <v>5</v>
      </c>
      <c r="N26" s="34">
        <f t="shared" si="1"/>
        <v>26.85</v>
      </c>
      <c r="O26" s="10"/>
      <c r="P26" s="35">
        <f t="shared" si="2"/>
        <v>26.85</v>
      </c>
      <c r="Q26" s="179">
        <v>19</v>
      </c>
    </row>
    <row r="27" spans="1:17" ht="14.25" customHeight="1">
      <c r="A27" s="154" t="s">
        <v>291</v>
      </c>
      <c r="B27" s="156">
        <v>31723</v>
      </c>
      <c r="C27" s="31"/>
      <c r="D27" s="32"/>
      <c r="E27" s="187">
        <v>10.75</v>
      </c>
      <c r="F27" s="187">
        <v>12.2</v>
      </c>
      <c r="G27" s="187">
        <v>8.5</v>
      </c>
      <c r="H27" s="187">
        <v>6.5</v>
      </c>
      <c r="I27" s="34">
        <f t="shared" si="0"/>
        <v>24.95</v>
      </c>
      <c r="J27" s="33">
        <v>11.5</v>
      </c>
      <c r="K27" s="33">
        <v>12.6</v>
      </c>
      <c r="L27" s="33">
        <v>8.8</v>
      </c>
      <c r="M27" s="33">
        <v>9</v>
      </c>
      <c r="N27" s="34">
        <f t="shared" si="1"/>
        <v>23.900000000000006</v>
      </c>
      <c r="O27" s="10"/>
      <c r="P27" s="35">
        <f t="shared" si="2"/>
        <v>24.95</v>
      </c>
      <c r="Q27" s="179">
        <v>20</v>
      </c>
    </row>
    <row r="28" spans="1:17" ht="14.25" customHeight="1">
      <c r="A28" s="154" t="s">
        <v>292</v>
      </c>
      <c r="B28" s="156">
        <v>35196</v>
      </c>
      <c r="C28" s="31"/>
      <c r="D28" s="32"/>
      <c r="E28" s="33">
        <v>0</v>
      </c>
      <c r="F28" s="33">
        <v>0</v>
      </c>
      <c r="G28" s="33">
        <v>0</v>
      </c>
      <c r="H28" s="33">
        <v>0</v>
      </c>
      <c r="I28" s="34">
        <f t="shared" si="0"/>
        <v>0</v>
      </c>
      <c r="J28" s="33">
        <v>0</v>
      </c>
      <c r="K28" s="33">
        <v>0</v>
      </c>
      <c r="L28" s="33">
        <v>0</v>
      </c>
      <c r="M28" s="33">
        <v>0</v>
      </c>
      <c r="N28" s="34">
        <f t="shared" si="1"/>
        <v>0</v>
      </c>
      <c r="O28" s="10"/>
      <c r="P28" s="35">
        <f t="shared" si="2"/>
        <v>0</v>
      </c>
      <c r="Q28" s="179"/>
    </row>
    <row r="29" spans="1:17" ht="14.25" customHeight="1">
      <c r="A29" s="31"/>
      <c r="B29" s="156"/>
      <c r="C29" s="31"/>
      <c r="D29" s="32"/>
      <c r="E29" s="33"/>
      <c r="F29" s="33"/>
      <c r="G29" s="33"/>
      <c r="H29" s="33"/>
      <c r="I29" s="34">
        <f t="shared" si="0"/>
        <v>0</v>
      </c>
      <c r="J29" s="33"/>
      <c r="K29" s="33"/>
      <c r="L29" s="33"/>
      <c r="M29" s="33"/>
      <c r="N29" s="34">
        <f t="shared" si="1"/>
        <v>0</v>
      </c>
      <c r="O29" s="10"/>
      <c r="P29" s="35">
        <f t="shared" si="2"/>
        <v>0</v>
      </c>
      <c r="Q29" s="179"/>
    </row>
    <row r="30" spans="1:17" ht="22.5" customHeight="1">
      <c r="A30" s="84" t="s">
        <v>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P30" s="1"/>
      <c r="Q30" s="180"/>
    </row>
    <row r="31" spans="1:17" ht="14.25" customHeight="1">
      <c r="A31" s="153" t="s">
        <v>222</v>
      </c>
      <c r="B31" s="156">
        <v>33107</v>
      </c>
      <c r="C31" s="31" t="s">
        <v>269</v>
      </c>
      <c r="D31" s="32"/>
      <c r="E31" s="33">
        <v>33.5</v>
      </c>
      <c r="F31" s="33">
        <v>30.5</v>
      </c>
      <c r="G31" s="33">
        <v>16.5</v>
      </c>
      <c r="H31" s="33">
        <v>4</v>
      </c>
      <c r="I31" s="34">
        <f aca="true" t="shared" si="3" ref="I31:I62">E31+F31+G31-H31</f>
        <v>76.5</v>
      </c>
      <c r="J31" s="187">
        <v>35.75</v>
      </c>
      <c r="K31" s="187">
        <v>31</v>
      </c>
      <c r="L31" s="187">
        <v>19.8</v>
      </c>
      <c r="M31" s="187">
        <v>2</v>
      </c>
      <c r="N31" s="34">
        <f aca="true" t="shared" si="4" ref="N31:N62">J31+K31+L31-M31</f>
        <v>84.55</v>
      </c>
      <c r="O31" s="10"/>
      <c r="P31" s="35">
        <f aca="true" t="shared" si="5" ref="P31:P62">MAX(N31,I31)</f>
        <v>84.55</v>
      </c>
      <c r="Q31" s="179">
        <v>1</v>
      </c>
    </row>
    <row r="32" spans="1:17" ht="14.25" customHeight="1">
      <c r="A32" s="154" t="s">
        <v>221</v>
      </c>
      <c r="B32" s="156">
        <v>33000</v>
      </c>
      <c r="C32" s="31" t="s">
        <v>269</v>
      </c>
      <c r="D32" s="32"/>
      <c r="E32" s="187">
        <v>28</v>
      </c>
      <c r="F32" s="187">
        <v>29</v>
      </c>
      <c r="G32" s="187">
        <v>22</v>
      </c>
      <c r="H32" s="187">
        <v>0.5</v>
      </c>
      <c r="I32" s="34">
        <f t="shared" si="3"/>
        <v>78.5</v>
      </c>
      <c r="J32" s="33">
        <v>27.75</v>
      </c>
      <c r="K32" s="33">
        <v>28.3</v>
      </c>
      <c r="L32" s="33">
        <v>19.8</v>
      </c>
      <c r="M32" s="33">
        <v>2</v>
      </c>
      <c r="N32" s="34">
        <f t="shared" si="4"/>
        <v>73.85</v>
      </c>
      <c r="O32" s="10"/>
      <c r="P32" s="35">
        <f t="shared" si="5"/>
        <v>78.5</v>
      </c>
      <c r="Q32" s="179">
        <v>2</v>
      </c>
    </row>
    <row r="33" spans="1:17" ht="14.25" customHeight="1">
      <c r="A33" s="153" t="s">
        <v>218</v>
      </c>
      <c r="B33" s="156">
        <v>28410</v>
      </c>
      <c r="C33" s="31" t="s">
        <v>205</v>
      </c>
      <c r="D33" s="32"/>
      <c r="E33" s="187">
        <v>31.5</v>
      </c>
      <c r="F33" s="187">
        <v>27.3</v>
      </c>
      <c r="G33" s="187">
        <v>22</v>
      </c>
      <c r="H33" s="187">
        <v>2.5</v>
      </c>
      <c r="I33" s="34">
        <f t="shared" si="3"/>
        <v>78.3</v>
      </c>
      <c r="J33" s="33">
        <v>31.25</v>
      </c>
      <c r="K33" s="33">
        <v>27.1</v>
      </c>
      <c r="L33" s="33">
        <v>16.3</v>
      </c>
      <c r="M33" s="33">
        <v>3</v>
      </c>
      <c r="N33" s="34">
        <f t="shared" si="4"/>
        <v>71.65</v>
      </c>
      <c r="O33" s="10"/>
      <c r="P33" s="35">
        <f t="shared" si="5"/>
        <v>78.3</v>
      </c>
      <c r="Q33" s="179">
        <v>3</v>
      </c>
    </row>
    <row r="34" spans="1:17" ht="14.25" customHeight="1">
      <c r="A34" s="153" t="s">
        <v>135</v>
      </c>
      <c r="B34" s="156">
        <v>29578</v>
      </c>
      <c r="C34" s="31" t="s">
        <v>269</v>
      </c>
      <c r="D34" s="32"/>
      <c r="E34" s="33">
        <v>31</v>
      </c>
      <c r="F34" s="33">
        <v>30</v>
      </c>
      <c r="G34" s="33">
        <v>15.5</v>
      </c>
      <c r="H34" s="33">
        <v>0.5</v>
      </c>
      <c r="I34" s="34">
        <f t="shared" si="3"/>
        <v>76</v>
      </c>
      <c r="J34" s="187">
        <v>31</v>
      </c>
      <c r="K34" s="187">
        <v>30.4</v>
      </c>
      <c r="L34" s="187">
        <v>16.5</v>
      </c>
      <c r="M34" s="187">
        <v>0.5</v>
      </c>
      <c r="N34" s="34">
        <f t="shared" si="4"/>
        <v>77.4</v>
      </c>
      <c r="O34" s="10"/>
      <c r="P34" s="35">
        <f t="shared" si="5"/>
        <v>77.4</v>
      </c>
      <c r="Q34" s="179">
        <v>4</v>
      </c>
    </row>
    <row r="35" spans="1:17" ht="14.25" customHeight="1">
      <c r="A35" s="153" t="s">
        <v>157</v>
      </c>
      <c r="B35" s="156">
        <v>31090</v>
      </c>
      <c r="C35" s="31" t="s">
        <v>268</v>
      </c>
      <c r="D35" s="32"/>
      <c r="E35" s="33">
        <v>28.5</v>
      </c>
      <c r="F35" s="33">
        <v>27.4</v>
      </c>
      <c r="G35" s="33">
        <v>22</v>
      </c>
      <c r="H35" s="33">
        <v>9.5</v>
      </c>
      <c r="I35" s="34">
        <f t="shared" si="3"/>
        <v>68.4</v>
      </c>
      <c r="J35" s="187">
        <v>28</v>
      </c>
      <c r="K35" s="187">
        <v>28.2</v>
      </c>
      <c r="L35" s="187">
        <v>22</v>
      </c>
      <c r="M35" s="187">
        <v>2</v>
      </c>
      <c r="N35" s="34">
        <f t="shared" si="4"/>
        <v>76.2</v>
      </c>
      <c r="O35" s="10"/>
      <c r="P35" s="35">
        <f t="shared" si="5"/>
        <v>76.2</v>
      </c>
      <c r="Q35" s="179">
        <v>5</v>
      </c>
    </row>
    <row r="36" spans="1:17" ht="14.25" customHeight="1">
      <c r="A36" s="153" t="s">
        <v>223</v>
      </c>
      <c r="B36" s="156">
        <v>28272</v>
      </c>
      <c r="C36" s="31" t="s">
        <v>205</v>
      </c>
      <c r="D36" s="32"/>
      <c r="E36" s="187">
        <v>24.75</v>
      </c>
      <c r="F36" s="187">
        <v>29.3</v>
      </c>
      <c r="G36" s="187">
        <v>22.2</v>
      </c>
      <c r="H36" s="187">
        <v>1</v>
      </c>
      <c r="I36" s="34">
        <f t="shared" si="3"/>
        <v>75.25</v>
      </c>
      <c r="J36" s="33">
        <v>26.5</v>
      </c>
      <c r="K36" s="33">
        <v>28.5</v>
      </c>
      <c r="L36" s="33">
        <v>21.8</v>
      </c>
      <c r="M36" s="33">
        <v>4</v>
      </c>
      <c r="N36" s="34">
        <f t="shared" si="4"/>
        <v>72.8</v>
      </c>
      <c r="O36" s="10"/>
      <c r="P36" s="35">
        <f t="shared" si="5"/>
        <v>75.25</v>
      </c>
      <c r="Q36" s="179">
        <v>6</v>
      </c>
    </row>
    <row r="37" spans="1:17" ht="14.25" customHeight="1">
      <c r="A37" s="153" t="s">
        <v>151</v>
      </c>
      <c r="B37" s="156">
        <v>30331</v>
      </c>
      <c r="C37" s="31"/>
      <c r="D37" s="32"/>
      <c r="E37" s="187">
        <v>32.5</v>
      </c>
      <c r="F37" s="187">
        <v>27.2</v>
      </c>
      <c r="G37" s="187">
        <v>18</v>
      </c>
      <c r="H37" s="187">
        <v>2.5</v>
      </c>
      <c r="I37" s="34">
        <f t="shared" si="3"/>
        <v>75.2</v>
      </c>
      <c r="J37" s="33">
        <v>30.5</v>
      </c>
      <c r="K37" s="33">
        <v>27.4</v>
      </c>
      <c r="L37" s="33">
        <v>16.2</v>
      </c>
      <c r="M37" s="33">
        <v>2.5</v>
      </c>
      <c r="N37" s="34">
        <f t="shared" si="4"/>
        <v>71.6</v>
      </c>
      <c r="O37" s="10"/>
      <c r="P37" s="35">
        <f t="shared" si="5"/>
        <v>75.2</v>
      </c>
      <c r="Q37" s="179">
        <v>7</v>
      </c>
    </row>
    <row r="38" spans="1:17" ht="14.25" customHeight="1">
      <c r="A38" s="153" t="s">
        <v>169</v>
      </c>
      <c r="B38" s="156">
        <v>33989</v>
      </c>
      <c r="C38" s="31"/>
      <c r="D38" s="32"/>
      <c r="E38" s="33">
        <v>25.75</v>
      </c>
      <c r="F38" s="33">
        <v>29.2</v>
      </c>
      <c r="G38" s="33">
        <v>18.2</v>
      </c>
      <c r="H38" s="33">
        <v>2.5</v>
      </c>
      <c r="I38" s="34">
        <f t="shared" si="3"/>
        <v>70.65</v>
      </c>
      <c r="J38" s="187">
        <v>26</v>
      </c>
      <c r="K38" s="187">
        <v>30.1</v>
      </c>
      <c r="L38" s="187">
        <v>19</v>
      </c>
      <c r="M38" s="187">
        <v>0.5</v>
      </c>
      <c r="N38" s="34">
        <f t="shared" si="4"/>
        <v>74.6</v>
      </c>
      <c r="O38" s="10"/>
      <c r="P38" s="35">
        <f t="shared" si="5"/>
        <v>74.6</v>
      </c>
      <c r="Q38" s="179">
        <v>8</v>
      </c>
    </row>
    <row r="39" spans="1:17" ht="14.25" customHeight="1">
      <c r="A39" s="153" t="s">
        <v>219</v>
      </c>
      <c r="B39" s="156">
        <v>29016</v>
      </c>
      <c r="C39" s="31" t="s">
        <v>205</v>
      </c>
      <c r="D39" s="32"/>
      <c r="E39" s="33">
        <v>25</v>
      </c>
      <c r="F39" s="33">
        <v>27.3</v>
      </c>
      <c r="G39" s="33">
        <v>21</v>
      </c>
      <c r="H39" s="33">
        <v>3</v>
      </c>
      <c r="I39" s="34">
        <f t="shared" si="3"/>
        <v>70.3</v>
      </c>
      <c r="J39" s="187">
        <v>28.25</v>
      </c>
      <c r="K39" s="187">
        <v>27.5</v>
      </c>
      <c r="L39" s="187">
        <v>21.2</v>
      </c>
      <c r="M39" s="187">
        <v>2.5</v>
      </c>
      <c r="N39" s="34">
        <f t="shared" si="4"/>
        <v>74.45</v>
      </c>
      <c r="O39" s="10"/>
      <c r="P39" s="35">
        <f t="shared" si="5"/>
        <v>74.45</v>
      </c>
      <c r="Q39" s="179">
        <v>9</v>
      </c>
    </row>
    <row r="40" spans="1:17" ht="14.25" customHeight="1">
      <c r="A40" s="153" t="s">
        <v>150</v>
      </c>
      <c r="B40" s="156">
        <v>30326</v>
      </c>
      <c r="C40" s="31"/>
      <c r="D40" s="32"/>
      <c r="E40" s="187">
        <v>28.75</v>
      </c>
      <c r="F40" s="187">
        <v>25.6</v>
      </c>
      <c r="G40" s="187">
        <v>20.5</v>
      </c>
      <c r="H40" s="187">
        <v>2.5</v>
      </c>
      <c r="I40" s="34">
        <f t="shared" si="3"/>
        <v>72.35</v>
      </c>
      <c r="J40" s="33">
        <v>27</v>
      </c>
      <c r="K40" s="33">
        <v>23.3</v>
      </c>
      <c r="L40" s="33">
        <v>16.8</v>
      </c>
      <c r="M40" s="33">
        <v>7</v>
      </c>
      <c r="N40" s="34">
        <f t="shared" si="4"/>
        <v>60.099999999999994</v>
      </c>
      <c r="O40" s="10"/>
      <c r="P40" s="35">
        <f t="shared" si="5"/>
        <v>72.35</v>
      </c>
      <c r="Q40" s="179">
        <v>10</v>
      </c>
    </row>
    <row r="41" spans="1:17" ht="14.25" customHeight="1">
      <c r="A41" s="153" t="s">
        <v>141</v>
      </c>
      <c r="B41" s="156">
        <v>28565</v>
      </c>
      <c r="C41" s="31"/>
      <c r="D41" s="32"/>
      <c r="E41" s="33">
        <v>28.75</v>
      </c>
      <c r="F41" s="33">
        <v>26.9</v>
      </c>
      <c r="G41" s="33">
        <v>16.5</v>
      </c>
      <c r="H41" s="33">
        <v>3</v>
      </c>
      <c r="I41" s="34">
        <f t="shared" si="3"/>
        <v>69.15</v>
      </c>
      <c r="J41" s="187">
        <v>30.5</v>
      </c>
      <c r="K41" s="187">
        <v>26.1</v>
      </c>
      <c r="L41" s="187">
        <v>18.2</v>
      </c>
      <c r="M41" s="187">
        <v>3.5</v>
      </c>
      <c r="N41" s="34">
        <f t="shared" si="4"/>
        <v>71.3</v>
      </c>
      <c r="O41" s="10"/>
      <c r="P41" s="35">
        <f t="shared" si="5"/>
        <v>71.3</v>
      </c>
      <c r="Q41" s="179">
        <v>11</v>
      </c>
    </row>
    <row r="42" spans="1:17" ht="14.25" customHeight="1">
      <c r="A42" s="153" t="s">
        <v>134</v>
      </c>
      <c r="B42" s="156">
        <v>29083</v>
      </c>
      <c r="C42" s="31"/>
      <c r="D42" s="32"/>
      <c r="E42" s="33">
        <v>26.25</v>
      </c>
      <c r="F42" s="33">
        <v>22.9</v>
      </c>
      <c r="G42" s="33">
        <v>17</v>
      </c>
      <c r="H42" s="33">
        <v>10.5</v>
      </c>
      <c r="I42" s="34">
        <f t="shared" si="3"/>
        <v>55.650000000000006</v>
      </c>
      <c r="J42" s="187">
        <v>28.75</v>
      </c>
      <c r="K42" s="187">
        <v>23.2</v>
      </c>
      <c r="L42" s="187">
        <v>20.8</v>
      </c>
      <c r="M42" s="187">
        <v>2</v>
      </c>
      <c r="N42" s="34">
        <f t="shared" si="4"/>
        <v>70.75</v>
      </c>
      <c r="O42" s="10"/>
      <c r="P42" s="35">
        <f t="shared" si="5"/>
        <v>70.75</v>
      </c>
      <c r="Q42" s="179">
        <v>12</v>
      </c>
    </row>
    <row r="43" spans="1:17" ht="14.25" customHeight="1">
      <c r="A43" s="153" t="s">
        <v>154</v>
      </c>
      <c r="B43" s="156">
        <v>30635</v>
      </c>
      <c r="C43" s="31"/>
      <c r="D43" s="32"/>
      <c r="E43" s="187">
        <v>27.5</v>
      </c>
      <c r="F43" s="187">
        <v>24.2</v>
      </c>
      <c r="G43" s="187">
        <v>18.8</v>
      </c>
      <c r="H43" s="187">
        <v>2.5</v>
      </c>
      <c r="I43" s="34">
        <f t="shared" si="3"/>
        <v>68</v>
      </c>
      <c r="J43" s="33">
        <v>26.75</v>
      </c>
      <c r="K43" s="33">
        <v>22.6</v>
      </c>
      <c r="L43" s="33">
        <v>13.8</v>
      </c>
      <c r="M43" s="33">
        <v>4</v>
      </c>
      <c r="N43" s="34">
        <f t="shared" si="4"/>
        <v>59.150000000000006</v>
      </c>
      <c r="O43" s="10"/>
      <c r="P43" s="35">
        <f t="shared" si="5"/>
        <v>68</v>
      </c>
      <c r="Q43" s="179">
        <v>13</v>
      </c>
    </row>
    <row r="44" spans="1:17" ht="14.25" customHeight="1">
      <c r="A44" s="153" t="s">
        <v>188</v>
      </c>
      <c r="B44" s="156">
        <v>32829</v>
      </c>
      <c r="C44" s="31"/>
      <c r="D44" s="32"/>
      <c r="E44" s="33">
        <v>27.75</v>
      </c>
      <c r="F44" s="33">
        <v>24.2</v>
      </c>
      <c r="G44" s="33">
        <v>12.8</v>
      </c>
      <c r="H44" s="33">
        <v>2.5</v>
      </c>
      <c r="I44" s="34">
        <f t="shared" si="3"/>
        <v>62.25</v>
      </c>
      <c r="J44" s="187">
        <v>26</v>
      </c>
      <c r="K44" s="187">
        <v>24.5</v>
      </c>
      <c r="L44" s="187">
        <v>19</v>
      </c>
      <c r="M44" s="187">
        <v>4.5</v>
      </c>
      <c r="N44" s="34">
        <f t="shared" si="4"/>
        <v>65</v>
      </c>
      <c r="O44" s="10"/>
      <c r="P44" s="35">
        <f t="shared" si="5"/>
        <v>65</v>
      </c>
      <c r="Q44" s="179">
        <v>14</v>
      </c>
    </row>
    <row r="45" spans="1:17" ht="14.25" customHeight="1">
      <c r="A45" s="153" t="s">
        <v>162</v>
      </c>
      <c r="B45" s="156">
        <v>31469</v>
      </c>
      <c r="C45" s="31"/>
      <c r="D45" s="32"/>
      <c r="E45" s="187">
        <v>28</v>
      </c>
      <c r="F45" s="187">
        <v>21.8</v>
      </c>
      <c r="G45" s="187">
        <v>14.8</v>
      </c>
      <c r="H45" s="187">
        <v>4</v>
      </c>
      <c r="I45" s="34">
        <f t="shared" si="3"/>
        <v>60.599999999999994</v>
      </c>
      <c r="J45" s="33">
        <v>24.5</v>
      </c>
      <c r="K45" s="33">
        <v>23.6</v>
      </c>
      <c r="L45" s="33">
        <v>15.5</v>
      </c>
      <c r="M45" s="33">
        <v>3.5</v>
      </c>
      <c r="N45" s="34">
        <f t="shared" si="4"/>
        <v>60.1</v>
      </c>
      <c r="O45" s="10"/>
      <c r="P45" s="35">
        <f t="shared" si="5"/>
        <v>60.599999999999994</v>
      </c>
      <c r="Q45" s="179">
        <v>15</v>
      </c>
    </row>
    <row r="46" spans="1:17" ht="14.25" customHeight="1">
      <c r="A46" s="153" t="s">
        <v>144</v>
      </c>
      <c r="B46" s="156">
        <v>29376</v>
      </c>
      <c r="C46" s="31"/>
      <c r="D46" s="32"/>
      <c r="E46" s="33">
        <v>24.25</v>
      </c>
      <c r="F46" s="33">
        <v>23.6</v>
      </c>
      <c r="G46" s="33">
        <v>14</v>
      </c>
      <c r="H46" s="33">
        <v>6</v>
      </c>
      <c r="I46" s="34">
        <f t="shared" si="3"/>
        <v>55.85</v>
      </c>
      <c r="J46" s="187">
        <v>21.5</v>
      </c>
      <c r="K46" s="187">
        <v>23.3</v>
      </c>
      <c r="L46" s="187">
        <v>17.8</v>
      </c>
      <c r="M46" s="187">
        <v>3</v>
      </c>
      <c r="N46" s="34">
        <f t="shared" si="4"/>
        <v>59.599999999999994</v>
      </c>
      <c r="O46" s="10"/>
      <c r="P46" s="35">
        <f t="shared" si="5"/>
        <v>59.599999999999994</v>
      </c>
      <c r="Q46" s="179">
        <v>16</v>
      </c>
    </row>
    <row r="47" spans="1:17" ht="14.25" customHeight="1">
      <c r="A47" s="153" t="s">
        <v>161</v>
      </c>
      <c r="B47" s="156">
        <v>31330</v>
      </c>
      <c r="C47" s="31"/>
      <c r="D47" s="32"/>
      <c r="E47" s="187">
        <v>24.75</v>
      </c>
      <c r="F47" s="187">
        <v>22.3</v>
      </c>
      <c r="G47" s="187">
        <v>17</v>
      </c>
      <c r="H47" s="187">
        <v>4.5</v>
      </c>
      <c r="I47" s="34">
        <f t="shared" si="3"/>
        <v>59.55</v>
      </c>
      <c r="J47" s="33">
        <v>22.75</v>
      </c>
      <c r="K47" s="33">
        <v>23.2</v>
      </c>
      <c r="L47" s="33">
        <v>16.8</v>
      </c>
      <c r="M47" s="33">
        <v>5</v>
      </c>
      <c r="N47" s="34">
        <f t="shared" si="4"/>
        <v>57.75</v>
      </c>
      <c r="O47" s="10"/>
      <c r="P47" s="35">
        <f t="shared" si="5"/>
        <v>59.55</v>
      </c>
      <c r="Q47" s="179">
        <v>17</v>
      </c>
    </row>
    <row r="48" spans="1:17" ht="14.25" customHeight="1">
      <c r="A48" s="153" t="s">
        <v>160</v>
      </c>
      <c r="B48" s="156">
        <v>31185</v>
      </c>
      <c r="C48" s="31"/>
      <c r="D48" s="32"/>
      <c r="E48" s="33">
        <v>19.5</v>
      </c>
      <c r="F48" s="33">
        <v>23.6</v>
      </c>
      <c r="G48" s="33">
        <v>18.3</v>
      </c>
      <c r="H48" s="33">
        <v>4.5</v>
      </c>
      <c r="I48" s="34">
        <f t="shared" si="3"/>
        <v>56.900000000000006</v>
      </c>
      <c r="J48" s="187">
        <v>22</v>
      </c>
      <c r="K48" s="187">
        <v>23.4</v>
      </c>
      <c r="L48" s="187">
        <v>15.8</v>
      </c>
      <c r="M48" s="187">
        <v>2</v>
      </c>
      <c r="N48" s="34">
        <f t="shared" si="4"/>
        <v>59.2</v>
      </c>
      <c r="O48" s="10"/>
      <c r="P48" s="35">
        <f t="shared" si="5"/>
        <v>59.2</v>
      </c>
      <c r="Q48" s="179">
        <v>18</v>
      </c>
    </row>
    <row r="49" spans="1:17" ht="14.25" customHeight="1">
      <c r="A49" s="157" t="s">
        <v>220</v>
      </c>
      <c r="B49" s="156">
        <v>30838</v>
      </c>
      <c r="C49" s="31"/>
      <c r="D49" s="32"/>
      <c r="E49" s="187">
        <v>22.25</v>
      </c>
      <c r="F49" s="187">
        <v>22.3</v>
      </c>
      <c r="G49" s="187">
        <v>18</v>
      </c>
      <c r="H49" s="187">
        <v>3.5</v>
      </c>
      <c r="I49" s="34">
        <f t="shared" si="3"/>
        <v>59.05</v>
      </c>
      <c r="J49" s="33">
        <v>20.75</v>
      </c>
      <c r="K49" s="33">
        <v>22.1</v>
      </c>
      <c r="L49" s="33">
        <v>16.8</v>
      </c>
      <c r="M49" s="33">
        <v>6</v>
      </c>
      <c r="N49" s="34">
        <f t="shared" si="4"/>
        <v>53.650000000000006</v>
      </c>
      <c r="O49" s="10"/>
      <c r="P49" s="35">
        <f t="shared" si="5"/>
        <v>59.05</v>
      </c>
      <c r="Q49" s="179">
        <v>19</v>
      </c>
    </row>
    <row r="50" spans="1:17" ht="14.25" customHeight="1">
      <c r="A50" s="153" t="s">
        <v>148</v>
      </c>
      <c r="B50" s="156">
        <v>30161</v>
      </c>
      <c r="C50" s="31"/>
      <c r="D50" s="32"/>
      <c r="E50" s="187">
        <v>21.5</v>
      </c>
      <c r="F50" s="187">
        <v>23.5</v>
      </c>
      <c r="G50" s="187">
        <v>17.5</v>
      </c>
      <c r="H50" s="187">
        <v>5</v>
      </c>
      <c r="I50" s="34">
        <f t="shared" si="3"/>
        <v>57.5</v>
      </c>
      <c r="J50" s="33">
        <v>0</v>
      </c>
      <c r="K50" s="33">
        <v>0</v>
      </c>
      <c r="L50" s="33">
        <v>0</v>
      </c>
      <c r="M50" s="33">
        <v>0</v>
      </c>
      <c r="N50" s="34">
        <f t="shared" si="4"/>
        <v>0</v>
      </c>
      <c r="O50" s="10"/>
      <c r="P50" s="35">
        <f t="shared" si="5"/>
        <v>57.5</v>
      </c>
      <c r="Q50" s="179">
        <v>20</v>
      </c>
    </row>
    <row r="51" spans="1:17" ht="14.25" customHeight="1">
      <c r="A51" s="153" t="s">
        <v>153</v>
      </c>
      <c r="B51" s="156">
        <v>30456</v>
      </c>
      <c r="C51" s="31"/>
      <c r="D51" s="32"/>
      <c r="E51" s="33">
        <v>16</v>
      </c>
      <c r="F51" s="33">
        <v>21.9</v>
      </c>
      <c r="G51" s="33">
        <v>14.3</v>
      </c>
      <c r="H51" s="33">
        <v>3</v>
      </c>
      <c r="I51" s="34">
        <f t="shared" si="3"/>
        <v>49.2</v>
      </c>
      <c r="J51" s="187">
        <v>18.5</v>
      </c>
      <c r="K51" s="187">
        <v>21.8</v>
      </c>
      <c r="L51" s="187">
        <v>17.5</v>
      </c>
      <c r="M51" s="187">
        <v>1</v>
      </c>
      <c r="N51" s="34">
        <f t="shared" si="4"/>
        <v>56.8</v>
      </c>
      <c r="O51" s="10"/>
      <c r="P51" s="35">
        <f t="shared" si="5"/>
        <v>56.8</v>
      </c>
      <c r="Q51" s="179">
        <v>21</v>
      </c>
    </row>
    <row r="52" spans="1:17" ht="14.25" customHeight="1">
      <c r="A52" s="153" t="s">
        <v>173</v>
      </c>
      <c r="B52" s="156" t="s">
        <v>230</v>
      </c>
      <c r="C52" s="31"/>
      <c r="D52" s="32"/>
      <c r="E52" s="33">
        <v>17.75</v>
      </c>
      <c r="F52" s="33">
        <v>18.7</v>
      </c>
      <c r="G52" s="33">
        <v>13.8</v>
      </c>
      <c r="H52" s="33">
        <v>4.5</v>
      </c>
      <c r="I52" s="34">
        <f t="shared" si="3"/>
        <v>45.75</v>
      </c>
      <c r="J52" s="187">
        <v>20</v>
      </c>
      <c r="K52" s="187">
        <v>19.8</v>
      </c>
      <c r="L52" s="187">
        <v>17.3</v>
      </c>
      <c r="M52" s="187">
        <v>1.5</v>
      </c>
      <c r="N52" s="34">
        <f t="shared" si="4"/>
        <v>55.599999999999994</v>
      </c>
      <c r="O52" s="10"/>
      <c r="P52" s="35">
        <f t="shared" si="5"/>
        <v>55.599999999999994</v>
      </c>
      <c r="Q52" s="179">
        <v>22</v>
      </c>
    </row>
    <row r="53" spans="1:17" ht="14.25" customHeight="1">
      <c r="A53" s="153" t="s">
        <v>181</v>
      </c>
      <c r="B53" s="156">
        <v>28751</v>
      </c>
      <c r="C53" s="31"/>
      <c r="D53" s="32"/>
      <c r="E53" s="33">
        <v>18</v>
      </c>
      <c r="F53" s="33">
        <v>19.1</v>
      </c>
      <c r="G53" s="33">
        <v>16.2</v>
      </c>
      <c r="H53" s="33">
        <v>4.5</v>
      </c>
      <c r="I53" s="34">
        <f t="shared" si="3"/>
        <v>48.8</v>
      </c>
      <c r="J53" s="187">
        <v>24</v>
      </c>
      <c r="K53" s="187">
        <v>22.5</v>
      </c>
      <c r="L53" s="187">
        <v>13.7</v>
      </c>
      <c r="M53" s="187">
        <v>6</v>
      </c>
      <c r="N53" s="34">
        <f t="shared" si="4"/>
        <v>54.2</v>
      </c>
      <c r="O53" s="10"/>
      <c r="P53" s="35">
        <f t="shared" si="5"/>
        <v>54.2</v>
      </c>
      <c r="Q53" s="179">
        <v>23</v>
      </c>
    </row>
    <row r="54" spans="1:17" ht="14.25" customHeight="1">
      <c r="A54" s="153" t="s">
        <v>147</v>
      </c>
      <c r="B54" s="156">
        <v>30147</v>
      </c>
      <c r="C54" s="31"/>
      <c r="D54" s="32"/>
      <c r="E54" s="33">
        <v>11.75</v>
      </c>
      <c r="F54" s="33">
        <v>27</v>
      </c>
      <c r="G54" s="33">
        <v>12.8</v>
      </c>
      <c r="H54" s="33">
        <v>3</v>
      </c>
      <c r="I54" s="34">
        <f t="shared" si="3"/>
        <v>48.55</v>
      </c>
      <c r="J54" s="187">
        <v>13</v>
      </c>
      <c r="K54" s="187">
        <v>27.7</v>
      </c>
      <c r="L54" s="187">
        <v>13.5</v>
      </c>
      <c r="M54" s="187">
        <v>0.5</v>
      </c>
      <c r="N54" s="34">
        <f t="shared" si="4"/>
        <v>53.7</v>
      </c>
      <c r="O54" s="10"/>
      <c r="P54" s="35">
        <f t="shared" si="5"/>
        <v>53.7</v>
      </c>
      <c r="Q54" s="179">
        <v>24</v>
      </c>
    </row>
    <row r="55" spans="1:17" ht="14.25" customHeight="1">
      <c r="A55" s="153" t="s">
        <v>171</v>
      </c>
      <c r="B55" s="156">
        <v>34466</v>
      </c>
      <c r="C55" s="31"/>
      <c r="D55" s="32"/>
      <c r="E55" s="33">
        <v>21.5</v>
      </c>
      <c r="F55" s="33">
        <v>17</v>
      </c>
      <c r="G55" s="33">
        <v>18</v>
      </c>
      <c r="H55" s="33">
        <v>4.5</v>
      </c>
      <c r="I55" s="34">
        <f t="shared" si="3"/>
        <v>52</v>
      </c>
      <c r="J55" s="187">
        <v>22</v>
      </c>
      <c r="K55" s="187">
        <v>18.2</v>
      </c>
      <c r="L55" s="187">
        <v>17</v>
      </c>
      <c r="M55" s="187">
        <v>3.5</v>
      </c>
      <c r="N55" s="34">
        <f t="shared" si="4"/>
        <v>53.7</v>
      </c>
      <c r="O55" s="10"/>
      <c r="P55" s="35">
        <f t="shared" si="5"/>
        <v>53.7</v>
      </c>
      <c r="Q55" s="179">
        <v>24</v>
      </c>
    </row>
    <row r="56" spans="1:17" ht="14.25" customHeight="1">
      <c r="A56" s="153" t="s">
        <v>136</v>
      </c>
      <c r="B56" s="156">
        <v>30210</v>
      </c>
      <c r="C56" s="31"/>
      <c r="D56" s="32"/>
      <c r="E56" s="187">
        <v>18.25</v>
      </c>
      <c r="F56" s="187">
        <v>22.2</v>
      </c>
      <c r="G56" s="187">
        <v>19.5</v>
      </c>
      <c r="H56" s="187">
        <v>6.5</v>
      </c>
      <c r="I56" s="34">
        <f t="shared" si="3"/>
        <v>53.45</v>
      </c>
      <c r="J56" s="33">
        <v>16.5</v>
      </c>
      <c r="K56" s="33">
        <v>22.6</v>
      </c>
      <c r="L56" s="33">
        <v>16</v>
      </c>
      <c r="M56" s="33">
        <v>3</v>
      </c>
      <c r="N56" s="34">
        <f t="shared" si="4"/>
        <v>52.1</v>
      </c>
      <c r="O56" s="10"/>
      <c r="P56" s="35">
        <f t="shared" si="5"/>
        <v>53.45</v>
      </c>
      <c r="Q56" s="179">
        <v>26</v>
      </c>
    </row>
    <row r="57" spans="1:17" ht="14.25" customHeight="1">
      <c r="A57" s="153" t="s">
        <v>143</v>
      </c>
      <c r="B57" s="156">
        <v>29279</v>
      </c>
      <c r="C57" s="31"/>
      <c r="D57" s="32"/>
      <c r="E57" s="187">
        <v>19</v>
      </c>
      <c r="F57" s="187">
        <v>16.4</v>
      </c>
      <c r="G57" s="187">
        <v>16.5</v>
      </c>
      <c r="H57" s="187">
        <v>1</v>
      </c>
      <c r="I57" s="34">
        <f t="shared" si="3"/>
        <v>50.9</v>
      </c>
      <c r="J57" s="33">
        <v>18</v>
      </c>
      <c r="K57" s="33">
        <v>17.5</v>
      </c>
      <c r="L57" s="33">
        <v>17</v>
      </c>
      <c r="M57" s="33">
        <v>2</v>
      </c>
      <c r="N57" s="34">
        <f t="shared" si="4"/>
        <v>50.5</v>
      </c>
      <c r="O57" s="10"/>
      <c r="P57" s="35">
        <f t="shared" si="5"/>
        <v>50.9</v>
      </c>
      <c r="Q57" s="179">
        <v>27</v>
      </c>
    </row>
    <row r="58" spans="1:17" ht="14.25" customHeight="1">
      <c r="A58" s="153" t="s">
        <v>145</v>
      </c>
      <c r="B58" s="156">
        <v>29409</v>
      </c>
      <c r="C58" s="31"/>
      <c r="D58" s="32"/>
      <c r="E58" s="187">
        <v>20.5</v>
      </c>
      <c r="F58" s="187">
        <v>15.1</v>
      </c>
      <c r="G58" s="187">
        <v>16</v>
      </c>
      <c r="H58" s="187">
        <v>3</v>
      </c>
      <c r="I58" s="34">
        <f t="shared" si="3"/>
        <v>48.6</v>
      </c>
      <c r="J58" s="33">
        <v>20.25</v>
      </c>
      <c r="K58" s="33">
        <v>15.4</v>
      </c>
      <c r="L58" s="33">
        <v>13</v>
      </c>
      <c r="M58" s="33">
        <v>4.5</v>
      </c>
      <c r="N58" s="34">
        <f t="shared" si="4"/>
        <v>44.15</v>
      </c>
      <c r="O58" s="10"/>
      <c r="P58" s="35">
        <f t="shared" si="5"/>
        <v>48.6</v>
      </c>
      <c r="Q58" s="179">
        <v>28</v>
      </c>
    </row>
    <row r="59" spans="1:17" ht="14.25" customHeight="1">
      <c r="A59" s="153" t="s">
        <v>174</v>
      </c>
      <c r="B59" s="156" t="s">
        <v>231</v>
      </c>
      <c r="C59" s="31"/>
      <c r="D59" s="32"/>
      <c r="E59" s="187">
        <v>15.25</v>
      </c>
      <c r="F59" s="187">
        <v>19.4</v>
      </c>
      <c r="G59" s="187">
        <v>15.8</v>
      </c>
      <c r="H59" s="187">
        <v>2</v>
      </c>
      <c r="I59" s="34">
        <f t="shared" si="3"/>
        <v>48.45</v>
      </c>
      <c r="J59" s="33">
        <v>16.5</v>
      </c>
      <c r="K59" s="33">
        <v>19.5</v>
      </c>
      <c r="L59" s="33">
        <v>12.8</v>
      </c>
      <c r="M59" s="33">
        <v>7</v>
      </c>
      <c r="N59" s="34">
        <f t="shared" si="4"/>
        <v>41.8</v>
      </c>
      <c r="O59" s="10"/>
      <c r="P59" s="35">
        <f t="shared" si="5"/>
        <v>48.45</v>
      </c>
      <c r="Q59" s="179">
        <v>29</v>
      </c>
    </row>
    <row r="60" spans="1:17" ht="14.25" customHeight="1">
      <c r="A60" s="153" t="s">
        <v>165</v>
      </c>
      <c r="B60" s="156">
        <v>32108</v>
      </c>
      <c r="C60" s="31"/>
      <c r="D60" s="32"/>
      <c r="E60" s="33">
        <v>17.75</v>
      </c>
      <c r="F60" s="33">
        <v>17.9</v>
      </c>
      <c r="G60" s="33">
        <v>12</v>
      </c>
      <c r="H60" s="33">
        <v>4</v>
      </c>
      <c r="I60" s="34">
        <f t="shared" si="3"/>
        <v>43.65</v>
      </c>
      <c r="J60" s="187">
        <v>21</v>
      </c>
      <c r="K60" s="187">
        <v>19</v>
      </c>
      <c r="L60" s="187">
        <v>15</v>
      </c>
      <c r="M60" s="187">
        <v>7</v>
      </c>
      <c r="N60" s="34">
        <f t="shared" si="4"/>
        <v>48</v>
      </c>
      <c r="O60" s="10"/>
      <c r="P60" s="35">
        <f t="shared" si="5"/>
        <v>48</v>
      </c>
      <c r="Q60" s="179">
        <v>30</v>
      </c>
    </row>
    <row r="61" spans="1:17" ht="14.25" customHeight="1">
      <c r="A61" s="153" t="s">
        <v>172</v>
      </c>
      <c r="B61" s="156">
        <v>34785</v>
      </c>
      <c r="C61" s="31"/>
      <c r="D61" s="32"/>
      <c r="E61" s="187">
        <v>15.5</v>
      </c>
      <c r="F61" s="187">
        <v>17.8</v>
      </c>
      <c r="G61" s="187">
        <v>17.8</v>
      </c>
      <c r="H61" s="187">
        <v>4</v>
      </c>
      <c r="I61" s="34">
        <f t="shared" si="3"/>
        <v>47.099999999999994</v>
      </c>
      <c r="J61" s="33">
        <v>15</v>
      </c>
      <c r="K61" s="33">
        <v>18.5</v>
      </c>
      <c r="L61" s="33">
        <v>15.5</v>
      </c>
      <c r="M61" s="33">
        <v>3</v>
      </c>
      <c r="N61" s="34">
        <f t="shared" si="4"/>
        <v>46</v>
      </c>
      <c r="O61" s="10"/>
      <c r="P61" s="35">
        <f t="shared" si="5"/>
        <v>47.099999999999994</v>
      </c>
      <c r="Q61" s="179">
        <v>31</v>
      </c>
    </row>
    <row r="62" spans="1:17" ht="14.25" customHeight="1">
      <c r="A62" s="153" t="s">
        <v>170</v>
      </c>
      <c r="B62" s="156">
        <v>34047</v>
      </c>
      <c r="C62" s="31"/>
      <c r="D62" s="32"/>
      <c r="E62" s="187">
        <v>14.75</v>
      </c>
      <c r="F62" s="187">
        <v>20.9</v>
      </c>
      <c r="G62" s="187">
        <v>14.8</v>
      </c>
      <c r="H62" s="187">
        <v>4</v>
      </c>
      <c r="I62" s="34">
        <f t="shared" si="3"/>
        <v>46.45</v>
      </c>
      <c r="J62" s="33">
        <v>16</v>
      </c>
      <c r="K62" s="33">
        <v>21.2</v>
      </c>
      <c r="L62" s="33">
        <v>11.5</v>
      </c>
      <c r="M62" s="33">
        <v>4.5</v>
      </c>
      <c r="N62" s="34">
        <f t="shared" si="4"/>
        <v>44.2</v>
      </c>
      <c r="O62" s="10"/>
      <c r="P62" s="35">
        <f t="shared" si="5"/>
        <v>46.45</v>
      </c>
      <c r="Q62" s="179">
        <v>32</v>
      </c>
    </row>
    <row r="63" spans="1:17" ht="14.25" customHeight="1">
      <c r="A63" s="153" t="s">
        <v>156</v>
      </c>
      <c r="B63" s="156">
        <v>31026</v>
      </c>
      <c r="C63" s="31"/>
      <c r="D63" s="32"/>
      <c r="E63" s="187">
        <v>13.5</v>
      </c>
      <c r="F63" s="187">
        <v>23</v>
      </c>
      <c r="G63" s="187">
        <v>12.5</v>
      </c>
      <c r="H63" s="187">
        <v>3</v>
      </c>
      <c r="I63" s="34">
        <f aca="true" t="shared" si="6" ref="I63:I94">E63+F63+G63-H63</f>
        <v>46</v>
      </c>
      <c r="J63" s="33">
        <v>17.25</v>
      </c>
      <c r="K63" s="33">
        <v>22.1</v>
      </c>
      <c r="L63" s="33">
        <v>12.2</v>
      </c>
      <c r="M63" s="33">
        <v>9</v>
      </c>
      <c r="N63" s="34">
        <f aca="true" t="shared" si="7" ref="N63:N94">J63+K63+L63-M63</f>
        <v>42.55</v>
      </c>
      <c r="O63" s="10"/>
      <c r="P63" s="35">
        <f aca="true" t="shared" si="8" ref="P63:P89">MAX(N63,I63)</f>
        <v>46</v>
      </c>
      <c r="Q63" s="179">
        <v>33</v>
      </c>
    </row>
    <row r="64" spans="1:17" ht="14.25" customHeight="1">
      <c r="A64" s="153" t="s">
        <v>184</v>
      </c>
      <c r="B64" s="156">
        <v>31376</v>
      </c>
      <c r="C64" s="31"/>
      <c r="D64" s="32"/>
      <c r="E64" s="33">
        <v>17.25</v>
      </c>
      <c r="F64" s="33">
        <v>16.7</v>
      </c>
      <c r="G64" s="33">
        <v>7.5</v>
      </c>
      <c r="H64" s="33">
        <v>5.5</v>
      </c>
      <c r="I64" s="34">
        <f t="shared" si="6"/>
        <v>35.95</v>
      </c>
      <c r="J64" s="187">
        <v>21</v>
      </c>
      <c r="K64" s="187">
        <v>17.6</v>
      </c>
      <c r="L64" s="187">
        <v>10.8</v>
      </c>
      <c r="M64" s="187">
        <v>3.5</v>
      </c>
      <c r="N64" s="34">
        <f t="shared" si="7"/>
        <v>45.900000000000006</v>
      </c>
      <c r="O64" s="10"/>
      <c r="P64" s="35">
        <f t="shared" si="8"/>
        <v>45.900000000000006</v>
      </c>
      <c r="Q64" s="179">
        <v>34</v>
      </c>
    </row>
    <row r="65" spans="1:17" ht="14.25" customHeight="1">
      <c r="A65" s="153" t="s">
        <v>149</v>
      </c>
      <c r="B65" s="156">
        <v>30173</v>
      </c>
      <c r="C65" s="31"/>
      <c r="D65" s="32"/>
      <c r="E65" s="187">
        <v>16</v>
      </c>
      <c r="F65" s="187">
        <v>23.1</v>
      </c>
      <c r="G65" s="187">
        <v>9.5</v>
      </c>
      <c r="H65" s="187">
        <v>4</v>
      </c>
      <c r="I65" s="34">
        <f t="shared" si="6"/>
        <v>44.6</v>
      </c>
      <c r="J65" s="33">
        <v>0</v>
      </c>
      <c r="K65" s="33">
        <v>0</v>
      </c>
      <c r="L65" s="33">
        <v>0</v>
      </c>
      <c r="M65" s="33">
        <v>0</v>
      </c>
      <c r="N65" s="34">
        <f t="shared" si="7"/>
        <v>0</v>
      </c>
      <c r="O65" s="10"/>
      <c r="P65" s="35">
        <f t="shared" si="8"/>
        <v>44.6</v>
      </c>
      <c r="Q65" s="179">
        <v>35</v>
      </c>
    </row>
    <row r="66" spans="1:17" ht="14.25" customHeight="1">
      <c r="A66" s="153" t="s">
        <v>139</v>
      </c>
      <c r="B66" s="156">
        <v>26919</v>
      </c>
      <c r="C66" s="31"/>
      <c r="D66" s="32"/>
      <c r="E66" s="33">
        <v>18</v>
      </c>
      <c r="F66" s="33">
        <v>21</v>
      </c>
      <c r="G66" s="33">
        <v>8</v>
      </c>
      <c r="H66" s="33">
        <v>5.5</v>
      </c>
      <c r="I66" s="34">
        <f t="shared" si="6"/>
        <v>41.5</v>
      </c>
      <c r="J66" s="187">
        <v>16</v>
      </c>
      <c r="K66" s="187">
        <v>21.3</v>
      </c>
      <c r="L66" s="187">
        <v>9</v>
      </c>
      <c r="M66" s="187">
        <v>3</v>
      </c>
      <c r="N66" s="34">
        <f t="shared" si="7"/>
        <v>43.3</v>
      </c>
      <c r="O66" s="10"/>
      <c r="P66" s="35">
        <f t="shared" si="8"/>
        <v>43.3</v>
      </c>
      <c r="Q66" s="179">
        <v>36</v>
      </c>
    </row>
    <row r="67" spans="1:17" ht="14.25" customHeight="1">
      <c r="A67" s="153" t="s">
        <v>217</v>
      </c>
      <c r="B67" s="156">
        <v>26807</v>
      </c>
      <c r="C67" s="31"/>
      <c r="D67" s="32"/>
      <c r="E67" s="187">
        <v>15.5</v>
      </c>
      <c r="F67" s="187">
        <v>24</v>
      </c>
      <c r="G67" s="187">
        <v>10.5</v>
      </c>
      <c r="H67" s="187">
        <v>7.5</v>
      </c>
      <c r="I67" s="34">
        <f t="shared" si="6"/>
        <v>42.5</v>
      </c>
      <c r="J67" s="33">
        <v>11.25</v>
      </c>
      <c r="K67" s="33">
        <v>22.7</v>
      </c>
      <c r="L67" s="33">
        <v>8.5</v>
      </c>
      <c r="M67" s="33">
        <v>15</v>
      </c>
      <c r="N67" s="34">
        <f t="shared" si="7"/>
        <v>27.450000000000003</v>
      </c>
      <c r="O67" s="10"/>
      <c r="P67" s="35">
        <f t="shared" si="8"/>
        <v>42.5</v>
      </c>
      <c r="Q67" s="179">
        <v>37</v>
      </c>
    </row>
    <row r="68" spans="1:17" ht="14.25" customHeight="1">
      <c r="A68" s="153" t="s">
        <v>159</v>
      </c>
      <c r="B68" s="156">
        <v>31164</v>
      </c>
      <c r="C68" s="31"/>
      <c r="D68" s="32"/>
      <c r="E68" s="187">
        <v>16.5</v>
      </c>
      <c r="F68" s="187">
        <v>18.7</v>
      </c>
      <c r="G68" s="187">
        <v>12</v>
      </c>
      <c r="H68" s="187">
        <v>7</v>
      </c>
      <c r="I68" s="34">
        <f t="shared" si="6"/>
        <v>40.2</v>
      </c>
      <c r="J68" s="33">
        <v>14</v>
      </c>
      <c r="K68" s="33">
        <v>17.9</v>
      </c>
      <c r="L68" s="33">
        <v>13.8</v>
      </c>
      <c r="M68" s="33">
        <v>8.5</v>
      </c>
      <c r="N68" s="34">
        <f t="shared" si="7"/>
        <v>37.2</v>
      </c>
      <c r="O68" s="10"/>
      <c r="P68" s="35">
        <f t="shared" si="8"/>
        <v>40.2</v>
      </c>
      <c r="Q68" s="179">
        <v>38</v>
      </c>
    </row>
    <row r="69" spans="1:17" ht="14.25" customHeight="1">
      <c r="A69" s="153" t="s">
        <v>190</v>
      </c>
      <c r="B69" s="156"/>
      <c r="C69" s="31" t="s">
        <v>270</v>
      </c>
      <c r="D69" s="32"/>
      <c r="E69" s="187">
        <v>16.5</v>
      </c>
      <c r="F69" s="187">
        <v>16.3</v>
      </c>
      <c r="G69" s="187">
        <v>10.3</v>
      </c>
      <c r="H69" s="187">
        <v>3</v>
      </c>
      <c r="I69" s="34">
        <f t="shared" si="6"/>
        <v>40.099999999999994</v>
      </c>
      <c r="J69" s="33">
        <v>14.5</v>
      </c>
      <c r="K69" s="33">
        <v>14.1</v>
      </c>
      <c r="L69" s="33">
        <v>14.5</v>
      </c>
      <c r="M69" s="33">
        <v>6</v>
      </c>
      <c r="N69" s="34">
        <f t="shared" si="7"/>
        <v>37.1</v>
      </c>
      <c r="O69" s="10"/>
      <c r="P69" s="35">
        <f t="shared" si="8"/>
        <v>40.099999999999994</v>
      </c>
      <c r="Q69" s="179">
        <v>39</v>
      </c>
    </row>
    <row r="70" spans="1:17" ht="14.25" customHeight="1">
      <c r="A70" s="62" t="s">
        <v>224</v>
      </c>
      <c r="B70" s="156">
        <v>28587</v>
      </c>
      <c r="C70" s="31"/>
      <c r="D70" s="32"/>
      <c r="E70" s="187">
        <v>14.5</v>
      </c>
      <c r="F70" s="187">
        <v>17.3</v>
      </c>
      <c r="G70" s="187">
        <v>11.5</v>
      </c>
      <c r="H70" s="187">
        <v>4</v>
      </c>
      <c r="I70" s="34">
        <f t="shared" si="6"/>
        <v>39.3</v>
      </c>
      <c r="J70" s="33">
        <v>0</v>
      </c>
      <c r="K70" s="33">
        <v>0</v>
      </c>
      <c r="L70" s="33">
        <v>0</v>
      </c>
      <c r="M70" s="33">
        <v>0</v>
      </c>
      <c r="N70" s="34">
        <f t="shared" si="7"/>
        <v>0</v>
      </c>
      <c r="O70" s="10"/>
      <c r="P70" s="35">
        <f t="shared" si="8"/>
        <v>39.3</v>
      </c>
      <c r="Q70" s="179">
        <v>40</v>
      </c>
    </row>
    <row r="71" spans="1:17" ht="14.25" customHeight="1">
      <c r="A71" s="153" t="s">
        <v>186</v>
      </c>
      <c r="B71" s="156">
        <v>31625</v>
      </c>
      <c r="C71" s="31"/>
      <c r="D71" s="32"/>
      <c r="E71" s="187">
        <v>14.75</v>
      </c>
      <c r="F71" s="187">
        <v>18.1</v>
      </c>
      <c r="G71" s="187">
        <v>9</v>
      </c>
      <c r="H71" s="187">
        <v>3</v>
      </c>
      <c r="I71" s="34">
        <f t="shared" si="6"/>
        <v>38.85</v>
      </c>
      <c r="J71" s="33">
        <v>15</v>
      </c>
      <c r="K71" s="33">
        <v>18.6</v>
      </c>
      <c r="L71" s="33">
        <v>9.2</v>
      </c>
      <c r="M71" s="33">
        <v>5</v>
      </c>
      <c r="N71" s="34">
        <f t="shared" si="7"/>
        <v>37.8</v>
      </c>
      <c r="O71" s="10"/>
      <c r="P71" s="35">
        <f t="shared" si="8"/>
        <v>38.85</v>
      </c>
      <c r="Q71" s="179">
        <v>41</v>
      </c>
    </row>
    <row r="72" spans="1:17" ht="14.25" customHeight="1">
      <c r="A72" s="153" t="s">
        <v>152</v>
      </c>
      <c r="B72" s="156">
        <v>30454</v>
      </c>
      <c r="C72" s="31"/>
      <c r="D72" s="32"/>
      <c r="E72" s="187">
        <v>10.75</v>
      </c>
      <c r="F72" s="187">
        <v>19.1</v>
      </c>
      <c r="G72" s="187">
        <v>8.5</v>
      </c>
      <c r="H72" s="187">
        <v>4.5</v>
      </c>
      <c r="I72" s="34">
        <f t="shared" si="6"/>
        <v>33.85</v>
      </c>
      <c r="J72" s="33">
        <v>10</v>
      </c>
      <c r="K72" s="33">
        <v>18.7</v>
      </c>
      <c r="L72" s="33">
        <v>8</v>
      </c>
      <c r="M72" s="33">
        <v>5</v>
      </c>
      <c r="N72" s="34">
        <f t="shared" si="7"/>
        <v>31.700000000000003</v>
      </c>
      <c r="O72" s="10"/>
      <c r="P72" s="35">
        <f t="shared" si="8"/>
        <v>33.85</v>
      </c>
      <c r="Q72" s="179">
        <v>42</v>
      </c>
    </row>
    <row r="73" spans="1:17" ht="14.25" customHeight="1">
      <c r="A73" s="153" t="s">
        <v>233</v>
      </c>
      <c r="B73" s="155">
        <v>30366</v>
      </c>
      <c r="C73" s="31"/>
      <c r="D73" s="32"/>
      <c r="E73" s="33">
        <v>9.25</v>
      </c>
      <c r="F73" s="33">
        <v>13.2</v>
      </c>
      <c r="G73" s="33">
        <v>6</v>
      </c>
      <c r="H73" s="33">
        <v>4</v>
      </c>
      <c r="I73" s="34">
        <f t="shared" si="6"/>
        <v>24.45</v>
      </c>
      <c r="J73" s="187">
        <v>10.75</v>
      </c>
      <c r="K73" s="187">
        <v>13.7</v>
      </c>
      <c r="L73" s="187">
        <v>11</v>
      </c>
      <c r="M73" s="187">
        <v>3.5</v>
      </c>
      <c r="N73" s="34">
        <f t="shared" si="7"/>
        <v>31.950000000000003</v>
      </c>
      <c r="O73" s="10"/>
      <c r="P73" s="35">
        <f t="shared" si="8"/>
        <v>31.950000000000003</v>
      </c>
      <c r="Q73" s="179">
        <v>43</v>
      </c>
    </row>
    <row r="74" spans="1:17" ht="14.25" customHeight="1">
      <c r="A74" s="153" t="s">
        <v>178</v>
      </c>
      <c r="B74" s="156">
        <v>25270</v>
      </c>
      <c r="C74" s="31"/>
      <c r="D74" s="32"/>
      <c r="E74" s="33">
        <v>11.5</v>
      </c>
      <c r="F74" s="33">
        <v>12.3</v>
      </c>
      <c r="G74" s="33">
        <v>8</v>
      </c>
      <c r="H74" s="33">
        <v>3</v>
      </c>
      <c r="I74" s="34">
        <f t="shared" si="6"/>
        <v>28.8</v>
      </c>
      <c r="J74" s="187">
        <v>14.75</v>
      </c>
      <c r="K74" s="187">
        <v>12.5</v>
      </c>
      <c r="L74" s="187">
        <v>8.2</v>
      </c>
      <c r="M74" s="187">
        <v>4</v>
      </c>
      <c r="N74" s="34">
        <f t="shared" si="7"/>
        <v>31.450000000000003</v>
      </c>
      <c r="O74" s="10"/>
      <c r="P74" s="35">
        <f t="shared" si="8"/>
        <v>31.450000000000003</v>
      </c>
      <c r="Q74" s="179">
        <v>44</v>
      </c>
    </row>
    <row r="75" spans="1:17" ht="14.25" customHeight="1">
      <c r="A75" s="153" t="s">
        <v>168</v>
      </c>
      <c r="B75" s="156">
        <v>33698</v>
      </c>
      <c r="C75" s="31"/>
      <c r="D75" s="32"/>
      <c r="E75" s="187">
        <v>7</v>
      </c>
      <c r="F75" s="187">
        <v>17.1</v>
      </c>
      <c r="G75" s="187">
        <v>14</v>
      </c>
      <c r="H75" s="187">
        <v>8</v>
      </c>
      <c r="I75" s="34">
        <f t="shared" si="6"/>
        <v>30.1</v>
      </c>
      <c r="J75" s="33">
        <v>0</v>
      </c>
      <c r="K75" s="33">
        <v>0</v>
      </c>
      <c r="L75" s="33">
        <v>0</v>
      </c>
      <c r="M75" s="33">
        <v>0</v>
      </c>
      <c r="N75" s="34">
        <f t="shared" si="7"/>
        <v>0</v>
      </c>
      <c r="O75" s="10"/>
      <c r="P75" s="35">
        <f t="shared" si="8"/>
        <v>30.1</v>
      </c>
      <c r="Q75" s="179">
        <v>45</v>
      </c>
    </row>
    <row r="76" spans="1:17" ht="14.25" customHeight="1">
      <c r="A76" s="153" t="s">
        <v>182</v>
      </c>
      <c r="B76" s="156">
        <v>29352</v>
      </c>
      <c r="C76" s="31"/>
      <c r="D76" s="32"/>
      <c r="E76" s="187">
        <v>9.25</v>
      </c>
      <c r="F76" s="187">
        <v>13.2</v>
      </c>
      <c r="G76" s="187">
        <v>10.5</v>
      </c>
      <c r="H76" s="187">
        <v>4.5</v>
      </c>
      <c r="I76" s="34">
        <f t="shared" si="6"/>
        <v>28.450000000000003</v>
      </c>
      <c r="J76" s="33">
        <v>0</v>
      </c>
      <c r="K76" s="33">
        <v>0</v>
      </c>
      <c r="L76" s="33">
        <v>0</v>
      </c>
      <c r="M76" s="33">
        <v>0</v>
      </c>
      <c r="N76" s="34">
        <f t="shared" si="7"/>
        <v>0</v>
      </c>
      <c r="O76" s="10"/>
      <c r="P76" s="35">
        <f t="shared" si="8"/>
        <v>28.450000000000003</v>
      </c>
      <c r="Q76" s="179">
        <v>46</v>
      </c>
    </row>
    <row r="77" spans="1:17" ht="14.25" customHeight="1">
      <c r="A77" s="153" t="s">
        <v>183</v>
      </c>
      <c r="B77" s="156">
        <v>30894</v>
      </c>
      <c r="C77" s="31"/>
      <c r="D77" s="32"/>
      <c r="E77" s="187">
        <v>11.5</v>
      </c>
      <c r="F77" s="187">
        <v>12.1</v>
      </c>
      <c r="G77" s="187">
        <v>10.5</v>
      </c>
      <c r="H77" s="187">
        <v>9</v>
      </c>
      <c r="I77" s="34">
        <f t="shared" si="6"/>
        <v>25.1</v>
      </c>
      <c r="J77" s="33">
        <v>0</v>
      </c>
      <c r="K77" s="33">
        <v>0</v>
      </c>
      <c r="L77" s="33">
        <v>0</v>
      </c>
      <c r="M77" s="33">
        <v>0</v>
      </c>
      <c r="N77" s="34">
        <f t="shared" si="7"/>
        <v>0</v>
      </c>
      <c r="O77" s="10"/>
      <c r="P77" s="35">
        <f t="shared" si="8"/>
        <v>25.1</v>
      </c>
      <c r="Q77" s="179">
        <v>47</v>
      </c>
    </row>
    <row r="78" spans="1:17" ht="14.25" customHeight="1">
      <c r="A78" s="153" t="s">
        <v>185</v>
      </c>
      <c r="B78" s="156">
        <v>31605</v>
      </c>
      <c r="C78" s="31"/>
      <c r="D78" s="32"/>
      <c r="E78" s="187">
        <v>7.75</v>
      </c>
      <c r="F78" s="187">
        <v>12.5</v>
      </c>
      <c r="G78" s="187">
        <v>7</v>
      </c>
      <c r="H78" s="187">
        <v>4</v>
      </c>
      <c r="I78" s="34">
        <f t="shared" si="6"/>
        <v>23.25</v>
      </c>
      <c r="J78" s="33">
        <v>0</v>
      </c>
      <c r="K78" s="33">
        <v>0</v>
      </c>
      <c r="L78" s="33">
        <v>0</v>
      </c>
      <c r="M78" s="33">
        <v>0</v>
      </c>
      <c r="N78" s="34">
        <f t="shared" si="7"/>
        <v>0</v>
      </c>
      <c r="O78" s="10"/>
      <c r="P78" s="35">
        <f t="shared" si="8"/>
        <v>23.25</v>
      </c>
      <c r="Q78" s="179">
        <v>48</v>
      </c>
    </row>
    <row r="79" spans="1:17" ht="14.25" customHeight="1">
      <c r="A79" s="153" t="s">
        <v>137</v>
      </c>
      <c r="B79" s="156">
        <v>31094</v>
      </c>
      <c r="C79" s="31"/>
      <c r="D79" s="32"/>
      <c r="E79" s="33">
        <v>0</v>
      </c>
      <c r="F79" s="33">
        <v>0</v>
      </c>
      <c r="G79" s="33">
        <v>0</v>
      </c>
      <c r="H79" s="33">
        <v>0</v>
      </c>
      <c r="I79" s="34">
        <f t="shared" si="6"/>
        <v>0</v>
      </c>
      <c r="J79" s="33">
        <v>0</v>
      </c>
      <c r="K79" s="33">
        <v>0</v>
      </c>
      <c r="L79" s="33">
        <v>0</v>
      </c>
      <c r="M79" s="33">
        <v>0</v>
      </c>
      <c r="N79" s="34">
        <f t="shared" si="7"/>
        <v>0</v>
      </c>
      <c r="O79" s="10"/>
      <c r="P79" s="35">
        <f t="shared" si="8"/>
        <v>0</v>
      </c>
      <c r="Q79" s="179">
        <v>49</v>
      </c>
    </row>
    <row r="80" spans="1:17" ht="14.25" customHeight="1">
      <c r="A80" s="153" t="s">
        <v>146</v>
      </c>
      <c r="B80" s="156">
        <v>29492</v>
      </c>
      <c r="C80" s="31"/>
      <c r="D80" s="32"/>
      <c r="E80" s="33">
        <v>0</v>
      </c>
      <c r="F80" s="33">
        <v>0</v>
      </c>
      <c r="G80" s="33">
        <v>0</v>
      </c>
      <c r="H80" s="33">
        <v>0</v>
      </c>
      <c r="I80" s="34">
        <f t="shared" si="6"/>
        <v>0</v>
      </c>
      <c r="J80" s="33">
        <v>0</v>
      </c>
      <c r="K80" s="33">
        <v>0</v>
      </c>
      <c r="L80" s="33">
        <v>0</v>
      </c>
      <c r="M80" s="33">
        <v>0</v>
      </c>
      <c r="N80" s="34">
        <f t="shared" si="7"/>
        <v>0</v>
      </c>
      <c r="O80" s="10"/>
      <c r="P80" s="35">
        <f t="shared" si="8"/>
        <v>0</v>
      </c>
      <c r="Q80" s="179">
        <v>49</v>
      </c>
    </row>
    <row r="81" spans="1:17" ht="14.25" customHeight="1">
      <c r="A81" s="153" t="s">
        <v>158</v>
      </c>
      <c r="B81" s="156">
        <v>31094</v>
      </c>
      <c r="C81" s="31"/>
      <c r="D81" s="32"/>
      <c r="E81" s="33">
        <v>0</v>
      </c>
      <c r="F81" s="33">
        <v>0</v>
      </c>
      <c r="G81" s="33">
        <v>0</v>
      </c>
      <c r="H81" s="33">
        <v>0</v>
      </c>
      <c r="I81" s="34">
        <f t="shared" si="6"/>
        <v>0</v>
      </c>
      <c r="J81" s="33">
        <v>0</v>
      </c>
      <c r="K81" s="33">
        <v>0</v>
      </c>
      <c r="L81" s="33">
        <v>0</v>
      </c>
      <c r="M81" s="33">
        <v>0</v>
      </c>
      <c r="N81" s="34">
        <f t="shared" si="7"/>
        <v>0</v>
      </c>
      <c r="O81" s="10"/>
      <c r="P81" s="35">
        <f t="shared" si="8"/>
        <v>0</v>
      </c>
      <c r="Q81" s="179">
        <v>49</v>
      </c>
    </row>
    <row r="82" spans="1:17" ht="14.25" customHeight="1">
      <c r="A82" s="153" t="s">
        <v>163</v>
      </c>
      <c r="B82" s="156">
        <v>31472</v>
      </c>
      <c r="C82" s="31"/>
      <c r="D82" s="32"/>
      <c r="E82" s="33">
        <v>0</v>
      </c>
      <c r="F82" s="33">
        <v>0</v>
      </c>
      <c r="G82" s="33">
        <v>0</v>
      </c>
      <c r="H82" s="33">
        <v>0</v>
      </c>
      <c r="I82" s="34">
        <f t="shared" si="6"/>
        <v>0</v>
      </c>
      <c r="J82" s="33">
        <v>0</v>
      </c>
      <c r="K82" s="33">
        <v>0</v>
      </c>
      <c r="L82" s="33">
        <v>0</v>
      </c>
      <c r="M82" s="33">
        <v>0</v>
      </c>
      <c r="N82" s="34">
        <f t="shared" si="7"/>
        <v>0</v>
      </c>
      <c r="O82" s="10"/>
      <c r="P82" s="35">
        <f t="shared" si="8"/>
        <v>0</v>
      </c>
      <c r="Q82" s="179">
        <v>49</v>
      </c>
    </row>
    <row r="83" spans="1:17" ht="14.25" customHeight="1">
      <c r="A83" s="153" t="s">
        <v>164</v>
      </c>
      <c r="B83" s="156">
        <v>31628</v>
      </c>
      <c r="C83" s="31"/>
      <c r="D83" s="32"/>
      <c r="E83" s="33">
        <v>0</v>
      </c>
      <c r="F83" s="33">
        <v>0</v>
      </c>
      <c r="G83" s="33">
        <v>0</v>
      </c>
      <c r="H83" s="33">
        <v>0</v>
      </c>
      <c r="I83" s="34">
        <f t="shared" si="6"/>
        <v>0</v>
      </c>
      <c r="J83" s="33">
        <v>0</v>
      </c>
      <c r="K83" s="33">
        <v>0</v>
      </c>
      <c r="L83" s="33">
        <v>0</v>
      </c>
      <c r="M83" s="33">
        <v>0</v>
      </c>
      <c r="N83" s="34">
        <f t="shared" si="7"/>
        <v>0</v>
      </c>
      <c r="O83" s="10"/>
      <c r="P83" s="35">
        <f t="shared" si="8"/>
        <v>0</v>
      </c>
      <c r="Q83" s="179">
        <v>49</v>
      </c>
    </row>
    <row r="84" spans="1:17" ht="14.25" customHeight="1">
      <c r="A84" s="153" t="s">
        <v>175</v>
      </c>
      <c r="B84" s="156"/>
      <c r="C84" s="31"/>
      <c r="D84" s="32"/>
      <c r="E84" s="33">
        <v>0</v>
      </c>
      <c r="F84" s="33">
        <v>0</v>
      </c>
      <c r="G84" s="33">
        <v>0</v>
      </c>
      <c r="H84" s="33">
        <v>0</v>
      </c>
      <c r="I84" s="34">
        <f t="shared" si="6"/>
        <v>0</v>
      </c>
      <c r="J84" s="33">
        <v>0</v>
      </c>
      <c r="K84" s="33">
        <v>0</v>
      </c>
      <c r="L84" s="33">
        <v>0</v>
      </c>
      <c r="M84" s="33">
        <v>0</v>
      </c>
      <c r="N84" s="34">
        <f t="shared" si="7"/>
        <v>0</v>
      </c>
      <c r="O84" s="10"/>
      <c r="P84" s="35">
        <f t="shared" si="8"/>
        <v>0</v>
      </c>
      <c r="Q84" s="179">
        <v>49</v>
      </c>
    </row>
    <row r="85" spans="1:17" ht="14.25" customHeight="1">
      <c r="A85" s="153" t="s">
        <v>176</v>
      </c>
      <c r="B85" s="156"/>
      <c r="C85" s="31"/>
      <c r="D85" s="32"/>
      <c r="E85" s="33">
        <v>0</v>
      </c>
      <c r="F85" s="33">
        <v>0</v>
      </c>
      <c r="G85" s="33">
        <v>0</v>
      </c>
      <c r="H85" s="33">
        <v>0</v>
      </c>
      <c r="I85" s="34">
        <f t="shared" si="6"/>
        <v>0</v>
      </c>
      <c r="J85" s="33">
        <v>0</v>
      </c>
      <c r="K85" s="33">
        <v>0</v>
      </c>
      <c r="L85" s="33">
        <v>0</v>
      </c>
      <c r="M85" s="33">
        <v>0</v>
      </c>
      <c r="N85" s="34">
        <f t="shared" si="7"/>
        <v>0</v>
      </c>
      <c r="O85" s="10"/>
      <c r="P85" s="35">
        <f t="shared" si="8"/>
        <v>0</v>
      </c>
      <c r="Q85" s="179">
        <v>49</v>
      </c>
    </row>
    <row r="86" spans="1:17" ht="14.25" customHeight="1">
      <c r="A86" s="153" t="s">
        <v>177</v>
      </c>
      <c r="B86" s="156"/>
      <c r="C86" s="31"/>
      <c r="D86" s="32"/>
      <c r="E86" s="33">
        <v>0</v>
      </c>
      <c r="F86" s="33">
        <v>0</v>
      </c>
      <c r="G86" s="33">
        <v>0</v>
      </c>
      <c r="H86" s="33">
        <v>0</v>
      </c>
      <c r="I86" s="34">
        <f t="shared" si="6"/>
        <v>0</v>
      </c>
      <c r="J86" s="33">
        <v>0</v>
      </c>
      <c r="K86" s="33">
        <v>0</v>
      </c>
      <c r="L86" s="33">
        <v>0</v>
      </c>
      <c r="M86" s="33">
        <v>0</v>
      </c>
      <c r="N86" s="34">
        <f t="shared" si="7"/>
        <v>0</v>
      </c>
      <c r="O86" s="10"/>
      <c r="P86" s="35">
        <f t="shared" si="8"/>
        <v>0</v>
      </c>
      <c r="Q86" s="179">
        <v>49</v>
      </c>
    </row>
    <row r="87" spans="1:17" ht="14.25" customHeight="1">
      <c r="A87" s="153" t="s">
        <v>163</v>
      </c>
      <c r="B87" s="156"/>
      <c r="C87" s="31"/>
      <c r="D87" s="32"/>
      <c r="E87" s="33">
        <v>0</v>
      </c>
      <c r="F87" s="33">
        <v>0</v>
      </c>
      <c r="G87" s="33">
        <v>0</v>
      </c>
      <c r="H87" s="33">
        <v>0</v>
      </c>
      <c r="I87" s="34">
        <f t="shared" si="6"/>
        <v>0</v>
      </c>
      <c r="J87" s="33">
        <v>0</v>
      </c>
      <c r="K87" s="33">
        <v>0</v>
      </c>
      <c r="L87" s="33">
        <v>0</v>
      </c>
      <c r="M87" s="33">
        <v>0</v>
      </c>
      <c r="N87" s="34">
        <f t="shared" si="7"/>
        <v>0</v>
      </c>
      <c r="O87" s="10"/>
      <c r="P87" s="35">
        <f t="shared" si="8"/>
        <v>0</v>
      </c>
      <c r="Q87" s="179">
        <v>49</v>
      </c>
    </row>
    <row r="88" spans="1:17" ht="14.25" customHeight="1">
      <c r="A88" s="153" t="s">
        <v>187</v>
      </c>
      <c r="B88" s="156">
        <v>32227</v>
      </c>
      <c r="C88" s="31"/>
      <c r="D88" s="32"/>
      <c r="E88" s="33">
        <v>0</v>
      </c>
      <c r="F88" s="33">
        <v>0</v>
      </c>
      <c r="G88" s="33">
        <v>0</v>
      </c>
      <c r="H88" s="33">
        <v>0</v>
      </c>
      <c r="I88" s="34">
        <f t="shared" si="6"/>
        <v>0</v>
      </c>
      <c r="J88" s="33">
        <v>0</v>
      </c>
      <c r="K88" s="33">
        <v>0</v>
      </c>
      <c r="L88" s="33">
        <v>0</v>
      </c>
      <c r="M88" s="33">
        <v>0</v>
      </c>
      <c r="N88" s="34">
        <f t="shared" si="7"/>
        <v>0</v>
      </c>
      <c r="O88" s="10"/>
      <c r="P88" s="35">
        <f t="shared" si="8"/>
        <v>0</v>
      </c>
      <c r="Q88" s="179">
        <v>49</v>
      </c>
    </row>
    <row r="89" spans="1:17" ht="14.25" customHeight="1">
      <c r="A89" s="153" t="s">
        <v>189</v>
      </c>
      <c r="B89" s="156">
        <v>36011</v>
      </c>
      <c r="C89" s="31"/>
      <c r="D89" s="32"/>
      <c r="E89" s="33">
        <v>0</v>
      </c>
      <c r="F89" s="33">
        <v>0</v>
      </c>
      <c r="G89" s="33">
        <v>0</v>
      </c>
      <c r="H89" s="33">
        <v>0</v>
      </c>
      <c r="I89" s="34">
        <f t="shared" si="6"/>
        <v>0</v>
      </c>
      <c r="J89" s="33">
        <v>0</v>
      </c>
      <c r="K89" s="33">
        <v>0</v>
      </c>
      <c r="L89" s="33">
        <v>0</v>
      </c>
      <c r="M89" s="33">
        <v>0</v>
      </c>
      <c r="N89" s="34">
        <f t="shared" si="7"/>
        <v>0</v>
      </c>
      <c r="O89" s="10"/>
      <c r="P89" s="35">
        <f t="shared" si="8"/>
        <v>0</v>
      </c>
      <c r="Q89" s="179">
        <v>49</v>
      </c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6"/>
        <v>0</v>
      </c>
      <c r="J90" s="33"/>
      <c r="K90" s="33"/>
      <c r="L90" s="33"/>
      <c r="M90" s="33"/>
      <c r="N90" s="34">
        <f t="shared" si="7"/>
        <v>0</v>
      </c>
      <c r="O90" s="10"/>
      <c r="P90" s="35">
        <f aca="true" t="shared" si="9" ref="P90:P98">MAX(N90,I90)</f>
        <v>0</v>
      </c>
      <c r="Q90" s="179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6"/>
        <v>0</v>
      </c>
      <c r="J91" s="33"/>
      <c r="K91" s="33"/>
      <c r="L91" s="33"/>
      <c r="M91" s="33"/>
      <c r="N91" s="34">
        <f t="shared" si="7"/>
        <v>0</v>
      </c>
      <c r="O91" s="10"/>
      <c r="P91" s="35">
        <f t="shared" si="9"/>
        <v>0</v>
      </c>
      <c r="Q91" s="179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6"/>
        <v>0</v>
      </c>
      <c r="J92" s="33"/>
      <c r="K92" s="33"/>
      <c r="L92" s="33"/>
      <c r="M92" s="33"/>
      <c r="N92" s="34">
        <f t="shared" si="7"/>
        <v>0</v>
      </c>
      <c r="O92" s="10"/>
      <c r="P92" s="35">
        <f t="shared" si="9"/>
        <v>0</v>
      </c>
      <c r="Q92" s="179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6"/>
        <v>0</v>
      </c>
      <c r="J93" s="33"/>
      <c r="K93" s="33"/>
      <c r="L93" s="33"/>
      <c r="M93" s="33"/>
      <c r="N93" s="34">
        <f t="shared" si="7"/>
        <v>0</v>
      </c>
      <c r="O93" s="10"/>
      <c r="P93" s="35">
        <f t="shared" si="9"/>
        <v>0</v>
      </c>
      <c r="Q93" s="179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6"/>
        <v>0</v>
      </c>
      <c r="J94" s="33"/>
      <c r="K94" s="33"/>
      <c r="L94" s="33"/>
      <c r="M94" s="33"/>
      <c r="N94" s="34">
        <f t="shared" si="7"/>
        <v>0</v>
      </c>
      <c r="O94" s="10"/>
      <c r="P94" s="35">
        <f t="shared" si="9"/>
        <v>0</v>
      </c>
      <c r="Q94" s="179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aca="true" t="shared" si="10" ref="I95:I101">E95+F95+G95-H95</f>
        <v>0</v>
      </c>
      <c r="J95" s="33"/>
      <c r="K95" s="33"/>
      <c r="L95" s="33"/>
      <c r="M95" s="33"/>
      <c r="N95" s="34">
        <f aca="true" t="shared" si="11" ref="N95:N101">J95+K95+L95-M95</f>
        <v>0</v>
      </c>
      <c r="O95" s="10"/>
      <c r="P95" s="35">
        <f t="shared" si="9"/>
        <v>0</v>
      </c>
      <c r="Q95" s="179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10"/>
        <v>0</v>
      </c>
      <c r="J96" s="33"/>
      <c r="K96" s="33"/>
      <c r="L96" s="33"/>
      <c r="M96" s="33"/>
      <c r="N96" s="34">
        <f t="shared" si="11"/>
        <v>0</v>
      </c>
      <c r="O96" s="10"/>
      <c r="P96" s="35">
        <f t="shared" si="9"/>
        <v>0</v>
      </c>
      <c r="Q96" s="179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10"/>
        <v>0</v>
      </c>
      <c r="J97" s="33"/>
      <c r="K97" s="33"/>
      <c r="L97" s="33"/>
      <c r="M97" s="33"/>
      <c r="N97" s="34">
        <f t="shared" si="11"/>
        <v>0</v>
      </c>
      <c r="O97" s="10"/>
      <c r="P97" s="35">
        <f t="shared" si="9"/>
        <v>0</v>
      </c>
      <c r="Q97" s="179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10"/>
        <v>0</v>
      </c>
      <c r="J98" s="33"/>
      <c r="K98" s="33"/>
      <c r="L98" s="33"/>
      <c r="M98" s="33"/>
      <c r="N98" s="34">
        <f t="shared" si="11"/>
        <v>0</v>
      </c>
      <c r="O98" s="10"/>
      <c r="P98" s="35">
        <f t="shared" si="9"/>
        <v>0</v>
      </c>
      <c r="Q98" s="179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 t="shared" si="10"/>
        <v>0</v>
      </c>
      <c r="J99" s="33"/>
      <c r="K99" s="33"/>
      <c r="L99" s="33"/>
      <c r="M99" s="33"/>
      <c r="N99" s="34">
        <f t="shared" si="11"/>
        <v>0</v>
      </c>
      <c r="O99" s="10"/>
      <c r="P99" s="35">
        <f aca="true" t="shared" si="12" ref="P99:P139">MAX(N99,I99)</f>
        <v>0</v>
      </c>
      <c r="Q99" s="179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t="shared" si="10"/>
        <v>0</v>
      </c>
      <c r="J100" s="33"/>
      <c r="K100" s="33"/>
      <c r="L100" s="33"/>
      <c r="M100" s="33"/>
      <c r="N100" s="34">
        <f t="shared" si="11"/>
        <v>0</v>
      </c>
      <c r="O100" s="10"/>
      <c r="P100" s="35">
        <f t="shared" si="12"/>
        <v>0</v>
      </c>
      <c r="Q100" s="179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10"/>
        <v>0</v>
      </c>
      <c r="J101" s="33"/>
      <c r="K101" s="33"/>
      <c r="L101" s="33"/>
      <c r="M101" s="33"/>
      <c r="N101" s="34">
        <f t="shared" si="11"/>
        <v>0</v>
      </c>
      <c r="O101" s="10"/>
      <c r="P101" s="35">
        <f t="shared" si="12"/>
        <v>0</v>
      </c>
      <c r="Q101" s="179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aca="true" t="shared" si="13" ref="I102:I136">E102+F102+G102-H102</f>
        <v>0</v>
      </c>
      <c r="J102" s="33"/>
      <c r="K102" s="33"/>
      <c r="L102" s="33"/>
      <c r="M102" s="33"/>
      <c r="N102" s="34">
        <f aca="true" t="shared" si="14" ref="N102:N136">J102+K102+L102-M102</f>
        <v>0</v>
      </c>
      <c r="O102" s="10"/>
      <c r="P102" s="35">
        <f t="shared" si="12"/>
        <v>0</v>
      </c>
      <c r="Q102" s="179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13"/>
        <v>0</v>
      </c>
      <c r="J103" s="33"/>
      <c r="K103" s="33"/>
      <c r="L103" s="33"/>
      <c r="M103" s="33"/>
      <c r="N103" s="34">
        <f t="shared" si="14"/>
        <v>0</v>
      </c>
      <c r="O103" s="10"/>
      <c r="P103" s="35">
        <f t="shared" si="12"/>
        <v>0</v>
      </c>
      <c r="Q103" s="179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13"/>
        <v>0</v>
      </c>
      <c r="J104" s="33"/>
      <c r="K104" s="33"/>
      <c r="L104" s="33"/>
      <c r="M104" s="33"/>
      <c r="N104" s="34">
        <f t="shared" si="14"/>
        <v>0</v>
      </c>
      <c r="O104" s="10"/>
      <c r="P104" s="35">
        <f t="shared" si="12"/>
        <v>0</v>
      </c>
      <c r="Q104" s="179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3"/>
        <v>0</v>
      </c>
      <c r="J105" s="33"/>
      <c r="K105" s="33"/>
      <c r="L105" s="33"/>
      <c r="M105" s="33"/>
      <c r="N105" s="34">
        <f t="shared" si="14"/>
        <v>0</v>
      </c>
      <c r="O105" s="10"/>
      <c r="P105" s="35">
        <f t="shared" si="12"/>
        <v>0</v>
      </c>
      <c r="Q105" s="179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3"/>
        <v>0</v>
      </c>
      <c r="J106" s="33"/>
      <c r="K106" s="33"/>
      <c r="L106" s="33"/>
      <c r="M106" s="33"/>
      <c r="N106" s="34">
        <f t="shared" si="14"/>
        <v>0</v>
      </c>
      <c r="O106" s="10"/>
      <c r="P106" s="35">
        <f t="shared" si="12"/>
        <v>0</v>
      </c>
      <c r="Q106" s="179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3"/>
        <v>0</v>
      </c>
      <c r="J107" s="33"/>
      <c r="K107" s="33"/>
      <c r="L107" s="33"/>
      <c r="M107" s="33"/>
      <c r="N107" s="34">
        <f t="shared" si="14"/>
        <v>0</v>
      </c>
      <c r="O107" s="10"/>
      <c r="P107" s="35">
        <f t="shared" si="12"/>
        <v>0</v>
      </c>
      <c r="Q107" s="179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3"/>
        <v>0</v>
      </c>
      <c r="J108" s="33"/>
      <c r="K108" s="33"/>
      <c r="L108" s="33"/>
      <c r="M108" s="33"/>
      <c r="N108" s="34">
        <f t="shared" si="14"/>
        <v>0</v>
      </c>
      <c r="O108" s="10"/>
      <c r="P108" s="35">
        <f t="shared" si="12"/>
        <v>0</v>
      </c>
      <c r="Q108" s="179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3"/>
        <v>0</v>
      </c>
      <c r="J109" s="33"/>
      <c r="K109" s="33"/>
      <c r="L109" s="33"/>
      <c r="M109" s="33"/>
      <c r="N109" s="34">
        <f t="shared" si="14"/>
        <v>0</v>
      </c>
      <c r="O109" s="10"/>
      <c r="P109" s="35">
        <f t="shared" si="12"/>
        <v>0</v>
      </c>
      <c r="Q109" s="179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3"/>
        <v>0</v>
      </c>
      <c r="J110" s="33"/>
      <c r="K110" s="33"/>
      <c r="L110" s="33"/>
      <c r="M110" s="33"/>
      <c r="N110" s="34">
        <f t="shared" si="14"/>
        <v>0</v>
      </c>
      <c r="O110" s="10"/>
      <c r="P110" s="35">
        <f t="shared" si="12"/>
        <v>0</v>
      </c>
      <c r="Q110" s="179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3"/>
        <v>0</v>
      </c>
      <c r="J111" s="33"/>
      <c r="K111" s="33"/>
      <c r="L111" s="33"/>
      <c r="M111" s="33"/>
      <c r="N111" s="34">
        <f t="shared" si="14"/>
        <v>0</v>
      </c>
      <c r="O111" s="10"/>
      <c r="P111" s="35">
        <f t="shared" si="12"/>
        <v>0</v>
      </c>
      <c r="Q111" s="179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3"/>
        <v>0</v>
      </c>
      <c r="J112" s="33"/>
      <c r="K112" s="33"/>
      <c r="L112" s="33"/>
      <c r="M112" s="33"/>
      <c r="N112" s="34">
        <f t="shared" si="14"/>
        <v>0</v>
      </c>
      <c r="O112" s="10"/>
      <c r="P112" s="35">
        <f t="shared" si="12"/>
        <v>0</v>
      </c>
      <c r="Q112" s="179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3"/>
        <v>0</v>
      </c>
      <c r="J113" s="33"/>
      <c r="K113" s="33"/>
      <c r="L113" s="33"/>
      <c r="M113" s="33"/>
      <c r="N113" s="34">
        <f t="shared" si="14"/>
        <v>0</v>
      </c>
      <c r="O113" s="10"/>
      <c r="P113" s="35">
        <f t="shared" si="12"/>
        <v>0</v>
      </c>
      <c r="Q113" s="179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3"/>
        <v>0</v>
      </c>
      <c r="J114" s="33"/>
      <c r="K114" s="33"/>
      <c r="L114" s="33"/>
      <c r="M114" s="33"/>
      <c r="N114" s="34">
        <f t="shared" si="14"/>
        <v>0</v>
      </c>
      <c r="O114" s="10"/>
      <c r="P114" s="35">
        <f t="shared" si="12"/>
        <v>0</v>
      </c>
      <c r="Q114" s="179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3"/>
        <v>0</v>
      </c>
      <c r="J115" s="33"/>
      <c r="K115" s="33"/>
      <c r="L115" s="33"/>
      <c r="M115" s="33"/>
      <c r="N115" s="34">
        <f t="shared" si="14"/>
        <v>0</v>
      </c>
      <c r="O115" s="10"/>
      <c r="P115" s="35">
        <f t="shared" si="12"/>
        <v>0</v>
      </c>
      <c r="Q115" s="179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3"/>
        <v>0</v>
      </c>
      <c r="J116" s="33"/>
      <c r="K116" s="33"/>
      <c r="L116" s="33"/>
      <c r="M116" s="33"/>
      <c r="N116" s="34">
        <f t="shared" si="14"/>
        <v>0</v>
      </c>
      <c r="O116" s="10"/>
      <c r="P116" s="35">
        <f t="shared" si="12"/>
        <v>0</v>
      </c>
      <c r="Q116" s="179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3"/>
        <v>0</v>
      </c>
      <c r="J117" s="33"/>
      <c r="K117" s="33"/>
      <c r="L117" s="33"/>
      <c r="M117" s="33"/>
      <c r="N117" s="34">
        <f t="shared" si="14"/>
        <v>0</v>
      </c>
      <c r="O117" s="10"/>
      <c r="P117" s="35">
        <f t="shared" si="12"/>
        <v>0</v>
      </c>
      <c r="Q117" s="179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3"/>
        <v>0</v>
      </c>
      <c r="J118" s="33"/>
      <c r="K118" s="33"/>
      <c r="L118" s="33"/>
      <c r="M118" s="33"/>
      <c r="N118" s="34">
        <f t="shared" si="14"/>
        <v>0</v>
      </c>
      <c r="O118" s="10"/>
      <c r="P118" s="35">
        <f t="shared" si="12"/>
        <v>0</v>
      </c>
      <c r="Q118" s="179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3"/>
        <v>0</v>
      </c>
      <c r="J119" s="33"/>
      <c r="K119" s="33"/>
      <c r="L119" s="33"/>
      <c r="M119" s="33"/>
      <c r="N119" s="34">
        <f t="shared" si="14"/>
        <v>0</v>
      </c>
      <c r="O119" s="10"/>
      <c r="P119" s="35">
        <f t="shared" si="12"/>
        <v>0</v>
      </c>
      <c r="Q119" s="179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3"/>
        <v>0</v>
      </c>
      <c r="J120" s="33"/>
      <c r="K120" s="33"/>
      <c r="L120" s="33"/>
      <c r="M120" s="33"/>
      <c r="N120" s="34">
        <f t="shared" si="14"/>
        <v>0</v>
      </c>
      <c r="O120" s="10"/>
      <c r="P120" s="35">
        <f t="shared" si="12"/>
        <v>0</v>
      </c>
      <c r="Q120" s="179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3"/>
        <v>0</v>
      </c>
      <c r="J121" s="33"/>
      <c r="K121" s="33"/>
      <c r="L121" s="33"/>
      <c r="M121" s="33"/>
      <c r="N121" s="34">
        <f t="shared" si="14"/>
        <v>0</v>
      </c>
      <c r="O121" s="10"/>
      <c r="P121" s="35">
        <f t="shared" si="12"/>
        <v>0</v>
      </c>
      <c r="Q121" s="179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3"/>
        <v>0</v>
      </c>
      <c r="J122" s="33"/>
      <c r="K122" s="33"/>
      <c r="L122" s="33"/>
      <c r="M122" s="33"/>
      <c r="N122" s="34">
        <f t="shared" si="14"/>
        <v>0</v>
      </c>
      <c r="O122" s="10"/>
      <c r="P122" s="35">
        <f t="shared" si="12"/>
        <v>0</v>
      </c>
      <c r="Q122" s="179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3"/>
        <v>0</v>
      </c>
      <c r="J123" s="33"/>
      <c r="K123" s="33"/>
      <c r="L123" s="33"/>
      <c r="M123" s="33"/>
      <c r="N123" s="34">
        <f t="shared" si="14"/>
        <v>0</v>
      </c>
      <c r="O123" s="10"/>
      <c r="P123" s="35">
        <f t="shared" si="12"/>
        <v>0</v>
      </c>
      <c r="Q123" s="179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3"/>
        <v>0</v>
      </c>
      <c r="J124" s="33"/>
      <c r="K124" s="33"/>
      <c r="L124" s="33"/>
      <c r="M124" s="33"/>
      <c r="N124" s="34">
        <f t="shared" si="14"/>
        <v>0</v>
      </c>
      <c r="O124" s="10"/>
      <c r="P124" s="35">
        <f t="shared" si="12"/>
        <v>0</v>
      </c>
      <c r="Q124" s="179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3"/>
        <v>0</v>
      </c>
      <c r="J125" s="33"/>
      <c r="K125" s="33"/>
      <c r="L125" s="33"/>
      <c r="M125" s="33"/>
      <c r="N125" s="34">
        <f t="shared" si="14"/>
        <v>0</v>
      </c>
      <c r="O125" s="10"/>
      <c r="P125" s="35">
        <f t="shared" si="12"/>
        <v>0</v>
      </c>
      <c r="Q125" s="179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3"/>
        <v>0</v>
      </c>
      <c r="J126" s="33"/>
      <c r="K126" s="33"/>
      <c r="L126" s="33"/>
      <c r="M126" s="33"/>
      <c r="N126" s="34">
        <f t="shared" si="14"/>
        <v>0</v>
      </c>
      <c r="O126" s="10"/>
      <c r="P126" s="35">
        <f t="shared" si="12"/>
        <v>0</v>
      </c>
      <c r="Q126" s="179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3"/>
        <v>0</v>
      </c>
      <c r="J127" s="33"/>
      <c r="K127" s="33"/>
      <c r="L127" s="33"/>
      <c r="M127" s="33"/>
      <c r="N127" s="34">
        <f t="shared" si="14"/>
        <v>0</v>
      </c>
      <c r="O127" s="10"/>
      <c r="P127" s="35">
        <f t="shared" si="12"/>
        <v>0</v>
      </c>
      <c r="Q127" s="179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3"/>
        <v>0</v>
      </c>
      <c r="J128" s="33"/>
      <c r="K128" s="33"/>
      <c r="L128" s="33"/>
      <c r="M128" s="33"/>
      <c r="N128" s="34">
        <f t="shared" si="14"/>
        <v>0</v>
      </c>
      <c r="O128" s="10"/>
      <c r="P128" s="35">
        <f t="shared" si="12"/>
        <v>0</v>
      </c>
      <c r="Q128" s="179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3"/>
        <v>0</v>
      </c>
      <c r="J129" s="33"/>
      <c r="K129" s="33"/>
      <c r="L129" s="33"/>
      <c r="M129" s="33"/>
      <c r="N129" s="34">
        <f t="shared" si="14"/>
        <v>0</v>
      </c>
      <c r="O129" s="10"/>
      <c r="P129" s="35">
        <f t="shared" si="12"/>
        <v>0</v>
      </c>
      <c r="Q129" s="179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3"/>
        <v>0</v>
      </c>
      <c r="J130" s="33"/>
      <c r="K130" s="33"/>
      <c r="L130" s="33"/>
      <c r="M130" s="33"/>
      <c r="N130" s="34">
        <f t="shared" si="14"/>
        <v>0</v>
      </c>
      <c r="O130" s="10"/>
      <c r="P130" s="35">
        <f t="shared" si="12"/>
        <v>0</v>
      </c>
      <c r="Q130" s="179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3"/>
        <v>0</v>
      </c>
      <c r="J131" s="33"/>
      <c r="K131" s="33"/>
      <c r="L131" s="33"/>
      <c r="M131" s="33"/>
      <c r="N131" s="34">
        <f t="shared" si="14"/>
        <v>0</v>
      </c>
      <c r="O131" s="10"/>
      <c r="P131" s="35">
        <f t="shared" si="12"/>
        <v>0</v>
      </c>
      <c r="Q131" s="179"/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3"/>
        <v>0</v>
      </c>
      <c r="J132" s="33"/>
      <c r="K132" s="33"/>
      <c r="L132" s="33"/>
      <c r="M132" s="33"/>
      <c r="N132" s="34">
        <f t="shared" si="14"/>
        <v>0</v>
      </c>
      <c r="O132" s="10"/>
      <c r="P132" s="35">
        <f t="shared" si="12"/>
        <v>0</v>
      </c>
      <c r="Q132" s="179"/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3"/>
        <v>0</v>
      </c>
      <c r="J133" s="33"/>
      <c r="K133" s="33"/>
      <c r="L133" s="33"/>
      <c r="M133" s="33"/>
      <c r="N133" s="34">
        <f t="shared" si="14"/>
        <v>0</v>
      </c>
      <c r="O133" s="10"/>
      <c r="P133" s="35">
        <f t="shared" si="12"/>
        <v>0</v>
      </c>
      <c r="Q133" s="179"/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3"/>
        <v>0</v>
      </c>
      <c r="J134" s="33"/>
      <c r="K134" s="33"/>
      <c r="L134" s="33"/>
      <c r="M134" s="33"/>
      <c r="N134" s="34">
        <f t="shared" si="14"/>
        <v>0</v>
      </c>
      <c r="O134" s="10"/>
      <c r="P134" s="35">
        <f t="shared" si="12"/>
        <v>0</v>
      </c>
      <c r="Q134" s="179"/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 t="shared" si="13"/>
        <v>0</v>
      </c>
      <c r="J135" s="33"/>
      <c r="K135" s="33"/>
      <c r="L135" s="33"/>
      <c r="M135" s="33"/>
      <c r="N135" s="34">
        <f t="shared" si="14"/>
        <v>0</v>
      </c>
      <c r="O135" s="10"/>
      <c r="P135" s="35">
        <f t="shared" si="12"/>
        <v>0</v>
      </c>
      <c r="Q135" s="179"/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 t="shared" si="13"/>
        <v>0</v>
      </c>
      <c r="J136" s="33"/>
      <c r="K136" s="33"/>
      <c r="L136" s="33"/>
      <c r="M136" s="33"/>
      <c r="N136" s="34">
        <f t="shared" si="14"/>
        <v>0</v>
      </c>
      <c r="O136" s="10"/>
      <c r="P136" s="35">
        <f t="shared" si="12"/>
        <v>0</v>
      </c>
      <c r="Q136" s="179"/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>E137+F137+G137-H137</f>
        <v>0</v>
      </c>
      <c r="J137" s="33"/>
      <c r="K137" s="33"/>
      <c r="L137" s="33"/>
      <c r="M137" s="33"/>
      <c r="N137" s="34">
        <f>J137+K137+L137-M137</f>
        <v>0</v>
      </c>
      <c r="O137" s="10"/>
      <c r="P137" s="35">
        <f t="shared" si="12"/>
        <v>0</v>
      </c>
      <c r="Q137" s="179"/>
    </row>
    <row r="138" spans="1:17" ht="14.25" customHeight="1">
      <c r="A138" s="31"/>
      <c r="B138" s="31"/>
      <c r="C138" s="31"/>
      <c r="D138" s="32"/>
      <c r="E138" s="33"/>
      <c r="F138" s="33"/>
      <c r="G138" s="33"/>
      <c r="H138" s="33"/>
      <c r="I138" s="34">
        <f>E138+F138+G138-H138</f>
        <v>0</v>
      </c>
      <c r="J138" s="33"/>
      <c r="K138" s="33"/>
      <c r="L138" s="33"/>
      <c r="M138" s="33"/>
      <c r="N138" s="34">
        <f>J138+K138+L138-M138</f>
        <v>0</v>
      </c>
      <c r="O138" s="10"/>
      <c r="P138" s="35">
        <f t="shared" si="12"/>
        <v>0</v>
      </c>
      <c r="Q138" s="179"/>
    </row>
    <row r="139" spans="1:17" ht="14.25" customHeight="1">
      <c r="A139" s="31"/>
      <c r="B139" s="31"/>
      <c r="C139" s="31"/>
      <c r="D139" s="32"/>
      <c r="E139" s="33"/>
      <c r="F139" s="33"/>
      <c r="G139" s="33"/>
      <c r="H139" s="33"/>
      <c r="I139" s="34">
        <f>E139+F139+G139-H139</f>
        <v>0</v>
      </c>
      <c r="J139" s="33"/>
      <c r="K139" s="33"/>
      <c r="L139" s="33"/>
      <c r="M139" s="33"/>
      <c r="N139" s="34">
        <f>J139+K139+L139-M139</f>
        <v>0</v>
      </c>
      <c r="O139" s="10"/>
      <c r="P139" s="35">
        <f t="shared" si="12"/>
        <v>0</v>
      </c>
      <c r="Q139" s="179"/>
    </row>
  </sheetData>
  <conditionalFormatting sqref="J31">
    <cfRule type="cellIs" priority="1" dxfId="0" operator="equal" stopIfTrue="1">
      <formula>2</formula>
    </cfRule>
  </conditionalFormatting>
  <printOptions/>
  <pageMargins left="0.38" right="0.4" top="1" bottom="1" header="0.4921259845" footer="0.4921259845"/>
  <pageSetup fitToHeight="4" fitToWidth="1" horizontalDpi="600" verticalDpi="600" orientation="portrait" paperSize="9" scale="61" r:id="rId1"/>
  <headerFooter alignWithMargins="0">
    <oddFooter>&amp;LInternational Freestyle Skaters Association&amp;C&amp;D&amp;R&amp;F&amp;A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showGridLines="0" zoomScale="75" zoomScaleNormal="75" workbookViewId="0" topLeftCell="A1">
      <pane ySplit="7" topLeftCell="BM14" activePane="bottomLeft" state="frozen"/>
      <selection pane="topLeft" activeCell="A1" sqref="A1"/>
      <selection pane="bottomLeft" activeCell="S26" sqref="S26"/>
    </sheetView>
  </sheetViews>
  <sheetFormatPr defaultColWidth="11.421875" defaultRowHeight="12.75"/>
  <cols>
    <col min="1" max="1" width="24.57421875" style="5" bestFit="1" customWidth="1"/>
    <col min="2" max="3" width="19.7109375" style="5" customWidth="1"/>
    <col min="4" max="4" width="1.421875" style="3" customWidth="1"/>
    <col min="5" max="5" width="8.28125" style="8" customWidth="1"/>
    <col min="6" max="6" width="5.574218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92" customWidth="1"/>
    <col min="14" max="14" width="11.421875" style="1" customWidth="1"/>
    <col min="15" max="15" width="4.8515625" style="1" customWidth="1"/>
    <col min="16" max="16" width="11.140625" style="93" customWidth="1"/>
    <col min="17" max="17" width="28.28125" style="93" customWidth="1"/>
    <col min="18" max="18" width="0.9921875" style="1" customWidth="1"/>
    <col min="19" max="19" width="11.421875" style="1" customWidth="1"/>
    <col min="20" max="20" width="5.7109375" style="1" customWidth="1"/>
    <col min="21" max="22" width="11.421875" style="1" customWidth="1"/>
    <col min="23" max="23" width="5.7109375" style="1" customWidth="1"/>
    <col min="24" max="25" width="11.421875" style="1" customWidth="1"/>
    <col min="26" max="26" width="5.7109375" style="1" customWidth="1"/>
    <col min="27" max="27" width="11.421875" style="1" customWidth="1"/>
    <col min="28" max="28" width="2.421875" style="1" customWidth="1"/>
    <col min="29" max="29" width="11.421875" style="182" customWidth="1"/>
    <col min="30" max="31" width="11.421875" style="1" customWidth="1"/>
    <col min="32" max="32" width="2.28125" style="1" customWidth="1"/>
    <col min="33" max="35" width="11.421875" style="1" customWidth="1"/>
    <col min="36" max="36" width="1.8515625" style="1" customWidth="1"/>
    <col min="37" max="39" width="11.421875" style="1" customWidth="1"/>
    <col min="40" max="40" width="1.8515625" style="1" customWidth="1"/>
    <col min="41" max="43" width="11.421875" style="1" customWidth="1"/>
    <col min="44" max="46" width="10.8515625" style="1" customWidth="1"/>
    <col min="47" max="16384" width="11.421875" style="1" customWidth="1"/>
  </cols>
  <sheetData>
    <row r="1" spans="1:27" ht="23.25">
      <c r="A1" s="80"/>
      <c r="B1" s="81"/>
      <c r="C1" s="81"/>
      <c r="D1" s="64"/>
      <c r="E1" s="70" t="str">
        <f>V!$F$17</f>
        <v>IFSA Qualification Shangaii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85"/>
    </row>
    <row r="2" spans="1:46" ht="24" thickBot="1">
      <c r="A2" s="82"/>
      <c r="B2" s="83"/>
      <c r="C2" s="83"/>
      <c r="D2" s="67"/>
      <c r="E2" s="71" t="str">
        <f>V!$F$18</f>
        <v>13 &amp; 14 august 2005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86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84"/>
      <c r="B4" s="94"/>
      <c r="C4" s="95" t="s">
        <v>34</v>
      </c>
      <c r="D4" s="96"/>
      <c r="E4" s="97">
        <v>-0.2</v>
      </c>
      <c r="F4" s="96" t="s">
        <v>35</v>
      </c>
      <c r="G4" s="98"/>
      <c r="H4" s="1"/>
      <c r="I4" s="1"/>
      <c r="J4" s="1"/>
      <c r="L4" s="1"/>
      <c r="M4" s="2"/>
      <c r="O4" s="84"/>
      <c r="AD4" s="99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12</v>
      </c>
      <c r="C5" s="6"/>
      <c r="D5" s="6"/>
      <c r="E5" s="9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100" t="s">
        <v>53</v>
      </c>
      <c r="B6" s="12"/>
      <c r="C6" s="101"/>
      <c r="D6" s="4"/>
      <c r="E6" s="11"/>
      <c r="F6" s="13"/>
      <c r="G6" s="14"/>
      <c r="H6" s="13"/>
      <c r="I6" s="13"/>
      <c r="J6" s="14"/>
      <c r="L6" s="87"/>
      <c r="M6" s="88"/>
      <c r="O6" s="102" t="s">
        <v>54</v>
      </c>
      <c r="P6" s="103"/>
      <c r="Q6" s="104"/>
      <c r="S6" s="208" t="s">
        <v>36</v>
      </c>
      <c r="T6" s="209"/>
      <c r="U6" s="210"/>
      <c r="V6" s="211" t="s">
        <v>37</v>
      </c>
      <c r="W6" s="212"/>
      <c r="X6" s="213"/>
      <c r="Y6" s="211" t="s">
        <v>38</v>
      </c>
      <c r="Z6" s="212"/>
      <c r="AA6" s="213"/>
      <c r="AD6" s="24"/>
      <c r="AE6" s="24"/>
      <c r="AF6" s="24"/>
      <c r="AG6" s="188"/>
      <c r="AH6" s="188"/>
      <c r="AI6" s="188"/>
      <c r="AJ6" s="105"/>
      <c r="AK6" s="188"/>
      <c r="AL6" s="188"/>
      <c r="AM6" s="188"/>
      <c r="AN6" s="105"/>
      <c r="AO6" s="188"/>
      <c r="AP6" s="188"/>
      <c r="AQ6" s="188"/>
      <c r="AR6" s="24"/>
      <c r="AS6" s="24"/>
      <c r="AT6" s="24"/>
    </row>
    <row r="7" spans="1:46" s="10" customFormat="1" ht="33.75" customHeight="1">
      <c r="A7" s="47" t="s">
        <v>107</v>
      </c>
      <c r="B7" s="47" t="s">
        <v>131</v>
      </c>
      <c r="C7" s="47" t="s">
        <v>21</v>
      </c>
      <c r="D7" s="4"/>
      <c r="E7" s="73" t="s">
        <v>56</v>
      </c>
      <c r="F7" s="73" t="s">
        <v>57</v>
      </c>
      <c r="G7" s="89" t="s">
        <v>2</v>
      </c>
      <c r="H7" s="73" t="s">
        <v>56</v>
      </c>
      <c r="I7" s="73" t="s">
        <v>57</v>
      </c>
      <c r="J7" s="89" t="s">
        <v>2</v>
      </c>
      <c r="K7" s="75"/>
      <c r="L7" s="90" t="s">
        <v>58</v>
      </c>
      <c r="M7" s="91" t="s">
        <v>60</v>
      </c>
      <c r="O7" s="106"/>
      <c r="P7" s="107" t="s">
        <v>30</v>
      </c>
      <c r="Q7" s="107" t="s">
        <v>19</v>
      </c>
      <c r="R7" s="108"/>
      <c r="S7" s="73" t="s">
        <v>39</v>
      </c>
      <c r="T7" s="73" t="s">
        <v>33</v>
      </c>
      <c r="U7" s="89" t="s">
        <v>2</v>
      </c>
      <c r="V7" s="73" t="s">
        <v>39</v>
      </c>
      <c r="W7" s="73" t="s">
        <v>33</v>
      </c>
      <c r="X7" s="89" t="s">
        <v>2</v>
      </c>
      <c r="Y7" s="73" t="s">
        <v>39</v>
      </c>
      <c r="Z7" s="73" t="s">
        <v>33</v>
      </c>
      <c r="AA7" s="89" t="s">
        <v>2</v>
      </c>
      <c r="AB7" s="108"/>
      <c r="AC7" s="182"/>
      <c r="AD7" s="109"/>
      <c r="AE7" s="109"/>
      <c r="AF7" s="109"/>
      <c r="AG7" s="110"/>
      <c r="AH7" s="110"/>
      <c r="AI7" s="111"/>
      <c r="AJ7" s="105"/>
      <c r="AK7" s="110"/>
      <c r="AL7" s="110"/>
      <c r="AM7" s="111"/>
      <c r="AN7" s="105"/>
      <c r="AO7" s="110"/>
      <c r="AP7" s="110"/>
      <c r="AQ7" s="111"/>
      <c r="AR7" s="109"/>
      <c r="AS7" s="109"/>
      <c r="AT7" s="109"/>
    </row>
    <row r="8" spans="1:46" ht="15.75" customHeight="1" thickBot="1">
      <c r="A8" s="84" t="s">
        <v>52</v>
      </c>
      <c r="B8" s="1"/>
      <c r="C8" s="1"/>
      <c r="D8" s="1"/>
      <c r="E8" s="1"/>
      <c r="F8" s="1"/>
      <c r="G8" s="1"/>
      <c r="H8" s="1"/>
      <c r="I8" s="1"/>
      <c r="J8" s="1"/>
      <c r="L8" s="1"/>
      <c r="M8" s="2"/>
      <c r="O8" s="112" t="str">
        <f>A8</f>
        <v>Speed Slalom Women</v>
      </c>
      <c r="Q8" s="113"/>
      <c r="R8" s="108"/>
      <c r="AB8" s="108"/>
      <c r="AD8" s="105"/>
      <c r="AE8" s="105"/>
      <c r="AF8" s="105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.75" customHeight="1" thickBot="1">
      <c r="A9" s="153" t="s">
        <v>111</v>
      </c>
      <c r="B9" s="156">
        <v>31937</v>
      </c>
      <c r="C9" s="31"/>
      <c r="D9" s="4"/>
      <c r="E9" s="33">
        <v>6.163</v>
      </c>
      <c r="F9" s="33">
        <v>0</v>
      </c>
      <c r="G9" s="34">
        <f aca="true" t="shared" si="0" ref="G9:G24">E9-F9*$E$4</f>
        <v>6.163</v>
      </c>
      <c r="H9" s="33">
        <v>5.727</v>
      </c>
      <c r="I9" s="33">
        <v>0</v>
      </c>
      <c r="J9" s="34">
        <f aca="true" t="shared" si="1" ref="J9:J24">H9-I9*$E$4</f>
        <v>5.727</v>
      </c>
      <c r="K9" s="10"/>
      <c r="L9" s="35">
        <f aca="true" t="shared" si="2" ref="L9:L24">MIN(J9,G9)</f>
        <v>5.727</v>
      </c>
      <c r="M9" s="31">
        <v>1</v>
      </c>
      <c r="O9" s="135"/>
      <c r="P9" s="206" t="s">
        <v>40</v>
      </c>
      <c r="Q9" s="207"/>
      <c r="R9" s="116"/>
      <c r="AB9" s="108"/>
      <c r="AD9" s="117"/>
      <c r="AE9" s="117"/>
      <c r="AF9" s="105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.75" customHeight="1">
      <c r="A10" s="153" t="s">
        <v>278</v>
      </c>
      <c r="B10" s="156">
        <v>29941</v>
      </c>
      <c r="C10" s="31"/>
      <c r="D10" s="4"/>
      <c r="E10" s="33">
        <v>5.796</v>
      </c>
      <c r="F10" s="33">
        <v>0</v>
      </c>
      <c r="G10" s="34">
        <f t="shared" si="0"/>
        <v>5.796</v>
      </c>
      <c r="H10" s="33">
        <v>5.929</v>
      </c>
      <c r="I10" s="33">
        <v>0</v>
      </c>
      <c r="J10" s="34">
        <f t="shared" si="1"/>
        <v>5.929</v>
      </c>
      <c r="K10" s="10"/>
      <c r="L10" s="35">
        <f t="shared" si="2"/>
        <v>5.796</v>
      </c>
      <c r="M10" s="31">
        <v>2</v>
      </c>
      <c r="O10" s="136" t="s">
        <v>68</v>
      </c>
      <c r="P10" s="214" t="s">
        <v>252</v>
      </c>
      <c r="Q10" s="215"/>
      <c r="R10" s="116"/>
      <c r="S10" s="33">
        <v>6.053</v>
      </c>
      <c r="T10" s="33">
        <v>0</v>
      </c>
      <c r="U10" s="34">
        <f>S10-T10*$E$4</f>
        <v>6.053</v>
      </c>
      <c r="V10" s="33">
        <v>6.071</v>
      </c>
      <c r="W10" s="33">
        <v>2</v>
      </c>
      <c r="X10" s="34">
        <f>V10-W10*$E$4</f>
        <v>6.471</v>
      </c>
      <c r="Y10" s="33"/>
      <c r="Z10" s="33"/>
      <c r="AA10" s="34">
        <f>Y10-Z10*$E$4</f>
        <v>0</v>
      </c>
      <c r="AB10" s="108"/>
      <c r="AD10" s="118"/>
      <c r="AE10" s="105"/>
      <c r="AF10" s="105"/>
      <c r="AG10" s="9"/>
      <c r="AH10" s="9"/>
      <c r="AI10" s="9"/>
      <c r="AJ10" s="105"/>
      <c r="AK10" s="9"/>
      <c r="AL10" s="9"/>
      <c r="AM10" s="9"/>
      <c r="AN10" s="105"/>
      <c r="AO10" s="9"/>
      <c r="AP10" s="9"/>
      <c r="AQ10" s="9"/>
      <c r="AR10" s="24"/>
      <c r="AS10" s="24"/>
      <c r="AT10" s="24"/>
    </row>
    <row r="11" spans="1:46" ht="15.75" customHeight="1" thickBot="1">
      <c r="A11" s="153" t="s">
        <v>118</v>
      </c>
      <c r="B11" s="156">
        <v>30812</v>
      </c>
      <c r="C11" s="31"/>
      <c r="D11" s="4" t="s">
        <v>273</v>
      </c>
      <c r="E11" s="33">
        <v>5.975</v>
      </c>
      <c r="F11" s="33">
        <v>1</v>
      </c>
      <c r="G11" s="34">
        <f t="shared" si="0"/>
        <v>6.175</v>
      </c>
      <c r="H11" s="33">
        <v>5.901</v>
      </c>
      <c r="I11" s="33">
        <v>0</v>
      </c>
      <c r="J11" s="34">
        <f t="shared" si="1"/>
        <v>5.901</v>
      </c>
      <c r="K11" s="10"/>
      <c r="L11" s="35">
        <f t="shared" si="2"/>
        <v>5.901</v>
      </c>
      <c r="M11" s="31">
        <v>3</v>
      </c>
      <c r="O11" s="136" t="s">
        <v>61</v>
      </c>
      <c r="P11" s="216" t="s">
        <v>253</v>
      </c>
      <c r="Q11" s="217"/>
      <c r="R11" s="119"/>
      <c r="S11" s="33">
        <v>6.577</v>
      </c>
      <c r="T11" s="33">
        <v>6</v>
      </c>
      <c r="U11" s="34">
        <f>S11-T11*$E$4</f>
        <v>7.777</v>
      </c>
      <c r="V11" s="33">
        <v>6.744</v>
      </c>
      <c r="W11" s="33">
        <v>8</v>
      </c>
      <c r="X11" s="34">
        <f>V11-W11*$E$4</f>
        <v>8.344</v>
      </c>
      <c r="Y11" s="33"/>
      <c r="Z11" s="33"/>
      <c r="AA11" s="34">
        <f>Y11-Z11*$E$4</f>
        <v>0</v>
      </c>
      <c r="AB11" s="108"/>
      <c r="AD11" s="120"/>
      <c r="AE11" s="121"/>
      <c r="AF11" s="122"/>
      <c r="AG11" s="9"/>
      <c r="AH11" s="9"/>
      <c r="AI11" s="9"/>
      <c r="AJ11" s="122"/>
      <c r="AK11" s="9"/>
      <c r="AL11" s="9"/>
      <c r="AM11" s="9"/>
      <c r="AN11" s="122"/>
      <c r="AO11" s="9"/>
      <c r="AP11" s="9"/>
      <c r="AQ11" s="9"/>
      <c r="AR11" s="24"/>
      <c r="AS11" s="24"/>
      <c r="AT11" s="24"/>
    </row>
    <row r="12" spans="1:46" ht="15.75" customHeight="1" thickBot="1">
      <c r="A12" s="153" t="s">
        <v>109</v>
      </c>
      <c r="B12" s="156">
        <v>33900</v>
      </c>
      <c r="C12" s="31"/>
      <c r="D12" s="4"/>
      <c r="E12" s="33">
        <v>6.958</v>
      </c>
      <c r="F12" s="33">
        <v>0</v>
      </c>
      <c r="G12" s="34">
        <f t="shared" si="0"/>
        <v>6.958</v>
      </c>
      <c r="H12" s="33">
        <v>6.658</v>
      </c>
      <c r="I12" s="33">
        <v>4</v>
      </c>
      <c r="J12" s="34">
        <f t="shared" si="1"/>
        <v>7.458</v>
      </c>
      <c r="K12" s="10"/>
      <c r="L12" s="35">
        <f t="shared" si="2"/>
        <v>6.958</v>
      </c>
      <c r="M12" s="31">
        <v>4</v>
      </c>
      <c r="O12" s="135"/>
      <c r="P12" s="114" t="s">
        <v>41</v>
      </c>
      <c r="Q12" s="115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08"/>
      <c r="AD12" s="120"/>
      <c r="AE12" s="121"/>
      <c r="AF12" s="122"/>
      <c r="AG12" s="122"/>
      <c r="AH12" s="127"/>
      <c r="AI12" s="128"/>
      <c r="AJ12" s="122"/>
      <c r="AK12" s="122"/>
      <c r="AL12" s="127"/>
      <c r="AM12" s="128"/>
      <c r="AN12" s="122"/>
      <c r="AO12" s="122"/>
      <c r="AP12" s="127"/>
      <c r="AQ12" s="128"/>
      <c r="AR12" s="24"/>
      <c r="AS12" s="24"/>
      <c r="AT12" s="24"/>
    </row>
    <row r="13" spans="1:46" ht="15.75" customHeight="1">
      <c r="A13" s="153" t="s">
        <v>122</v>
      </c>
      <c r="B13" s="156">
        <v>28904</v>
      </c>
      <c r="C13" s="31"/>
      <c r="D13" s="4"/>
      <c r="E13" s="33">
        <v>6.688</v>
      </c>
      <c r="F13" s="33">
        <v>3</v>
      </c>
      <c r="G13" s="34">
        <f t="shared" si="0"/>
        <v>7.288</v>
      </c>
      <c r="H13" s="33">
        <v>6.687</v>
      </c>
      <c r="I13" s="33">
        <v>11</v>
      </c>
      <c r="J13" s="34">
        <f t="shared" si="1"/>
        <v>8.887</v>
      </c>
      <c r="K13" s="10"/>
      <c r="L13" s="35">
        <f t="shared" si="2"/>
        <v>7.288</v>
      </c>
      <c r="M13" s="31">
        <v>5</v>
      </c>
      <c r="O13" s="136" t="s">
        <v>62</v>
      </c>
      <c r="P13" s="214" t="s">
        <v>254</v>
      </c>
      <c r="Q13" s="215"/>
      <c r="R13" s="116"/>
      <c r="S13" s="33">
        <v>6.665</v>
      </c>
      <c r="T13" s="33">
        <v>3</v>
      </c>
      <c r="U13" s="34">
        <f>S13-T13*$E$4</f>
        <v>7.265000000000001</v>
      </c>
      <c r="V13" s="33">
        <v>6.944</v>
      </c>
      <c r="W13" s="33">
        <v>6</v>
      </c>
      <c r="X13" s="34">
        <f>V13-W13*$E$4</f>
        <v>8.144</v>
      </c>
      <c r="Y13" s="33"/>
      <c r="Z13" s="33"/>
      <c r="AA13" s="34">
        <f>Y13-Z13*$E$4</f>
        <v>0</v>
      </c>
      <c r="AB13" s="108"/>
      <c r="AD13" s="117"/>
      <c r="AE13" s="117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24"/>
      <c r="AS13" s="24"/>
      <c r="AT13" s="24"/>
    </row>
    <row r="14" spans="1:46" ht="15.75" customHeight="1" thickBot="1">
      <c r="A14" s="153" t="s">
        <v>129</v>
      </c>
      <c r="B14" s="156">
        <v>33292</v>
      </c>
      <c r="C14" s="31"/>
      <c r="D14" s="4"/>
      <c r="E14" s="33">
        <v>7.462</v>
      </c>
      <c r="F14" s="33">
        <v>1</v>
      </c>
      <c r="G14" s="34">
        <f t="shared" si="0"/>
        <v>7.662</v>
      </c>
      <c r="H14" s="33">
        <v>7.159</v>
      </c>
      <c r="I14" s="33">
        <v>4</v>
      </c>
      <c r="J14" s="34">
        <f t="shared" si="1"/>
        <v>7.959</v>
      </c>
      <c r="K14" s="10"/>
      <c r="L14" s="35">
        <f t="shared" si="2"/>
        <v>7.662</v>
      </c>
      <c r="M14" s="31">
        <v>6</v>
      </c>
      <c r="O14" s="136" t="s">
        <v>63</v>
      </c>
      <c r="P14" s="216" t="s">
        <v>255</v>
      </c>
      <c r="Q14" s="217"/>
      <c r="R14" s="119"/>
      <c r="S14" s="33">
        <v>6.668</v>
      </c>
      <c r="T14" s="33">
        <v>2</v>
      </c>
      <c r="U14" s="34">
        <f>S14-T14*$E$4</f>
        <v>7.0680000000000005</v>
      </c>
      <c r="V14" s="33">
        <v>6.382</v>
      </c>
      <c r="W14" s="33">
        <v>0</v>
      </c>
      <c r="X14" s="34">
        <f>V14-W14*$E$4</f>
        <v>6.382</v>
      </c>
      <c r="Y14" s="33"/>
      <c r="Z14" s="33"/>
      <c r="AA14" s="34">
        <f>Y14-Z14*$E$4</f>
        <v>0</v>
      </c>
      <c r="AB14" s="108"/>
      <c r="AD14" s="118"/>
      <c r="AE14" s="105"/>
      <c r="AF14" s="105"/>
      <c r="AG14" s="9"/>
      <c r="AH14" s="9"/>
      <c r="AI14" s="9"/>
      <c r="AJ14" s="105"/>
      <c r="AK14" s="9"/>
      <c r="AL14" s="9"/>
      <c r="AM14" s="9"/>
      <c r="AN14" s="105"/>
      <c r="AO14" s="9"/>
      <c r="AP14" s="9"/>
      <c r="AQ14" s="9"/>
      <c r="AR14" s="24"/>
      <c r="AS14" s="24"/>
      <c r="AT14" s="24"/>
    </row>
    <row r="15" spans="1:46" ht="15.75" customHeight="1" thickBot="1">
      <c r="A15" s="153" t="s">
        <v>208</v>
      </c>
      <c r="B15" s="156">
        <v>31710</v>
      </c>
      <c r="C15" s="31"/>
      <c r="D15" s="4"/>
      <c r="E15" s="33">
        <v>7.44</v>
      </c>
      <c r="F15" s="33">
        <v>6</v>
      </c>
      <c r="G15" s="34">
        <f t="shared" si="0"/>
        <v>8.64</v>
      </c>
      <c r="H15" s="33">
        <v>7.319</v>
      </c>
      <c r="I15" s="33">
        <v>3</v>
      </c>
      <c r="J15" s="34">
        <f t="shared" si="1"/>
        <v>7.9190000000000005</v>
      </c>
      <c r="K15" s="10"/>
      <c r="L15" s="35">
        <f t="shared" si="2"/>
        <v>7.9190000000000005</v>
      </c>
      <c r="M15" s="31">
        <v>7</v>
      </c>
      <c r="O15" s="135"/>
      <c r="P15" s="114" t="s">
        <v>42</v>
      </c>
      <c r="Q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08"/>
      <c r="AD15" s="120"/>
      <c r="AE15" s="121"/>
      <c r="AF15" s="122"/>
      <c r="AG15" s="9"/>
      <c r="AH15" s="9"/>
      <c r="AI15" s="9"/>
      <c r="AJ15" s="122"/>
      <c r="AK15" s="9"/>
      <c r="AL15" s="9"/>
      <c r="AM15" s="9"/>
      <c r="AN15" s="122"/>
      <c r="AO15" s="9"/>
      <c r="AP15" s="9"/>
      <c r="AQ15" s="9"/>
      <c r="AR15" s="24"/>
      <c r="AS15" s="24"/>
      <c r="AT15" s="24"/>
    </row>
    <row r="16" spans="1:46" ht="15.75" customHeight="1" thickBot="1">
      <c r="A16" s="153" t="s">
        <v>120</v>
      </c>
      <c r="B16" s="156">
        <v>29968</v>
      </c>
      <c r="C16" s="31"/>
      <c r="D16" s="4"/>
      <c r="E16" s="33">
        <v>7.171</v>
      </c>
      <c r="F16" s="33">
        <v>7</v>
      </c>
      <c r="G16" s="34">
        <f t="shared" si="0"/>
        <v>8.571</v>
      </c>
      <c r="H16" s="33">
        <v>7.52</v>
      </c>
      <c r="I16" s="33">
        <v>2</v>
      </c>
      <c r="J16" s="34">
        <f t="shared" si="1"/>
        <v>7.92</v>
      </c>
      <c r="K16" s="10"/>
      <c r="L16" s="35">
        <f t="shared" si="2"/>
        <v>7.92</v>
      </c>
      <c r="M16" s="31">
        <v>8</v>
      </c>
      <c r="O16" s="136" t="s">
        <v>64</v>
      </c>
      <c r="P16" s="214" t="s">
        <v>256</v>
      </c>
      <c r="Q16" s="215"/>
      <c r="R16" s="116"/>
      <c r="S16" s="33">
        <v>5.982</v>
      </c>
      <c r="T16" s="33">
        <v>0</v>
      </c>
      <c r="U16" s="34">
        <f>S16-T16*$E$4</f>
        <v>5.982</v>
      </c>
      <c r="V16" s="33">
        <v>6.004</v>
      </c>
      <c r="W16" s="33">
        <v>1</v>
      </c>
      <c r="X16" s="34">
        <f>V16-W16*$E$4</f>
        <v>6.204</v>
      </c>
      <c r="Y16" s="33"/>
      <c r="Z16" s="33"/>
      <c r="AA16" s="34">
        <f>Y16-Z16*$E$4</f>
        <v>0</v>
      </c>
      <c r="AB16" s="108"/>
      <c r="AD16" s="105"/>
      <c r="AE16" s="105"/>
      <c r="AF16" s="105"/>
      <c r="AG16" s="105"/>
      <c r="AH16" s="127"/>
      <c r="AI16" s="128"/>
      <c r="AJ16" s="122"/>
      <c r="AK16" s="122"/>
      <c r="AL16" s="127"/>
      <c r="AM16" s="128"/>
      <c r="AN16" s="122"/>
      <c r="AO16" s="122"/>
      <c r="AP16" s="127"/>
      <c r="AQ16" s="127"/>
      <c r="AR16" s="24"/>
      <c r="AS16" s="24"/>
      <c r="AT16" s="24"/>
    </row>
    <row r="17" spans="1:46" ht="15.75" customHeight="1" thickBot="1">
      <c r="A17" s="153" t="s">
        <v>112</v>
      </c>
      <c r="B17" s="156">
        <v>31723</v>
      </c>
      <c r="C17" s="31"/>
      <c r="D17" s="4"/>
      <c r="E17" s="33">
        <v>7.546</v>
      </c>
      <c r="F17" s="33">
        <v>10</v>
      </c>
      <c r="G17" s="34">
        <f t="shared" si="0"/>
        <v>9.546</v>
      </c>
      <c r="H17" s="33">
        <v>8.102</v>
      </c>
      <c r="I17" s="33">
        <v>0</v>
      </c>
      <c r="J17" s="34">
        <f t="shared" si="1"/>
        <v>8.102</v>
      </c>
      <c r="K17" s="10"/>
      <c r="L17" s="35">
        <f t="shared" si="2"/>
        <v>8.102</v>
      </c>
      <c r="M17" s="31">
        <v>9</v>
      </c>
      <c r="O17" s="136" t="s">
        <v>65</v>
      </c>
      <c r="P17" s="214" t="s">
        <v>257</v>
      </c>
      <c r="Q17" s="215"/>
      <c r="R17" s="119"/>
      <c r="S17" s="33">
        <v>7.299</v>
      </c>
      <c r="T17" s="33">
        <v>5</v>
      </c>
      <c r="U17" s="34">
        <f>S17-T17*$E$4</f>
        <v>8.299</v>
      </c>
      <c r="V17" s="33">
        <v>7.193</v>
      </c>
      <c r="W17" s="33">
        <v>2</v>
      </c>
      <c r="X17" s="34">
        <f>V17-W17*$E$4</f>
        <v>7.593</v>
      </c>
      <c r="Y17" s="33"/>
      <c r="Z17" s="33"/>
      <c r="AA17" s="34">
        <f>Y17-Z17*$E$4</f>
        <v>0</v>
      </c>
      <c r="AB17" s="108"/>
      <c r="AD17" s="117"/>
      <c r="AE17" s="117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24"/>
      <c r="AS17" s="24"/>
      <c r="AT17" s="24"/>
    </row>
    <row r="18" spans="1:46" ht="15.75" customHeight="1" thickBot="1">
      <c r="A18" s="153" t="s">
        <v>114</v>
      </c>
      <c r="B18" s="156">
        <v>31531</v>
      </c>
      <c r="C18" s="31"/>
      <c r="D18" s="4"/>
      <c r="E18" s="33">
        <v>8.054</v>
      </c>
      <c r="F18" s="33">
        <v>4</v>
      </c>
      <c r="G18" s="34">
        <f t="shared" si="0"/>
        <v>8.854000000000001</v>
      </c>
      <c r="H18" s="33">
        <v>7.532</v>
      </c>
      <c r="I18" s="33">
        <v>4</v>
      </c>
      <c r="J18" s="34">
        <f t="shared" si="1"/>
        <v>8.332</v>
      </c>
      <c r="K18" s="10"/>
      <c r="L18" s="35">
        <f t="shared" si="2"/>
        <v>8.332</v>
      </c>
      <c r="M18" s="31">
        <v>10</v>
      </c>
      <c r="O18" s="135"/>
      <c r="P18" s="206" t="s">
        <v>43</v>
      </c>
      <c r="Q18" s="207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08"/>
      <c r="AD18" s="118"/>
      <c r="AE18" s="105"/>
      <c r="AF18" s="105"/>
      <c r="AG18" s="9"/>
      <c r="AH18" s="9"/>
      <c r="AI18" s="9"/>
      <c r="AJ18" s="105"/>
      <c r="AK18" s="9"/>
      <c r="AL18" s="9"/>
      <c r="AM18" s="9"/>
      <c r="AN18" s="105"/>
      <c r="AO18" s="9"/>
      <c r="AP18" s="9"/>
      <c r="AQ18" s="9"/>
      <c r="AR18" s="24"/>
      <c r="AS18" s="24"/>
      <c r="AT18" s="24"/>
    </row>
    <row r="19" spans="1:46" ht="15.75" customHeight="1" thickBot="1">
      <c r="A19" s="153" t="s">
        <v>117</v>
      </c>
      <c r="B19" s="156">
        <v>31213</v>
      </c>
      <c r="C19" s="31"/>
      <c r="D19" s="4"/>
      <c r="E19" s="33">
        <v>7.859</v>
      </c>
      <c r="F19" s="33">
        <v>5</v>
      </c>
      <c r="G19" s="34">
        <f t="shared" si="0"/>
        <v>8.859</v>
      </c>
      <c r="H19" s="33">
        <v>7.81</v>
      </c>
      <c r="I19" s="33">
        <v>4</v>
      </c>
      <c r="J19" s="34">
        <f t="shared" si="1"/>
        <v>8.61</v>
      </c>
      <c r="K19" s="10"/>
      <c r="L19" s="35">
        <f t="shared" si="2"/>
        <v>8.61</v>
      </c>
      <c r="M19" s="31">
        <v>11</v>
      </c>
      <c r="O19" s="136" t="s">
        <v>66</v>
      </c>
      <c r="P19" s="214" t="s">
        <v>209</v>
      </c>
      <c r="Q19" s="215"/>
      <c r="R19" s="116"/>
      <c r="S19" s="33" t="s">
        <v>293</v>
      </c>
      <c r="T19" s="33">
        <v>0</v>
      </c>
      <c r="U19" s="34"/>
      <c r="V19" s="33">
        <v>5.95</v>
      </c>
      <c r="W19" s="33">
        <v>0</v>
      </c>
      <c r="X19" s="34">
        <f>V19-W19*$E$4</f>
        <v>5.95</v>
      </c>
      <c r="Y19" s="33"/>
      <c r="Z19" s="33"/>
      <c r="AA19" s="34">
        <f>Y19-Z19*$E$4</f>
        <v>0</v>
      </c>
      <c r="AB19" s="108"/>
      <c r="AD19" s="120"/>
      <c r="AE19" s="121"/>
      <c r="AF19" s="105"/>
      <c r="AG19" s="9"/>
      <c r="AH19" s="9"/>
      <c r="AI19" s="9"/>
      <c r="AJ19" s="122"/>
      <c r="AK19" s="9"/>
      <c r="AL19" s="9"/>
      <c r="AM19" s="9"/>
      <c r="AN19" s="122"/>
      <c r="AO19" s="9"/>
      <c r="AP19" s="9"/>
      <c r="AQ19" s="9"/>
      <c r="AR19" s="24"/>
      <c r="AS19" s="24"/>
      <c r="AT19" s="24"/>
    </row>
    <row r="20" spans="1:46" ht="15.75" customHeight="1">
      <c r="A20" s="153" t="s">
        <v>115</v>
      </c>
      <c r="B20" s="156">
        <v>31434</v>
      </c>
      <c r="C20" s="31"/>
      <c r="D20" s="4"/>
      <c r="E20" s="33">
        <v>8.838</v>
      </c>
      <c r="F20" s="33">
        <v>2</v>
      </c>
      <c r="G20" s="34">
        <f t="shared" si="0"/>
        <v>9.238</v>
      </c>
      <c r="H20" s="33">
        <v>8.626</v>
      </c>
      <c r="I20" s="33">
        <v>1</v>
      </c>
      <c r="J20" s="34">
        <f t="shared" si="1"/>
        <v>8.825999999999999</v>
      </c>
      <c r="K20" s="10"/>
      <c r="L20" s="35">
        <f t="shared" si="2"/>
        <v>8.825999999999999</v>
      </c>
      <c r="M20" s="31">
        <v>12</v>
      </c>
      <c r="O20" s="136" t="s">
        <v>67</v>
      </c>
      <c r="P20" s="214" t="s">
        <v>113</v>
      </c>
      <c r="Q20" s="215"/>
      <c r="R20" s="119"/>
      <c r="S20" s="33" t="s">
        <v>294</v>
      </c>
      <c r="T20" s="33">
        <v>3</v>
      </c>
      <c r="U20" s="34"/>
      <c r="V20" s="33">
        <v>7.357</v>
      </c>
      <c r="W20" s="33">
        <v>4</v>
      </c>
      <c r="X20" s="34">
        <f>V20-W20*$E$4</f>
        <v>8.157</v>
      </c>
      <c r="Y20" s="33"/>
      <c r="Z20" s="33"/>
      <c r="AA20" s="34">
        <f>Y20-Z20*$E$4</f>
        <v>0</v>
      </c>
      <c r="AB20" s="108"/>
      <c r="AD20" s="120"/>
      <c r="AE20" s="121"/>
      <c r="AF20" s="105"/>
      <c r="AG20" s="122"/>
      <c r="AH20" s="127"/>
      <c r="AI20" s="128"/>
      <c r="AJ20" s="105"/>
      <c r="AK20" s="122"/>
      <c r="AL20" s="127"/>
      <c r="AM20" s="128"/>
      <c r="AN20" s="105"/>
      <c r="AO20" s="122"/>
      <c r="AP20" s="127"/>
      <c r="AQ20" s="128"/>
      <c r="AR20" s="24"/>
      <c r="AS20" s="24"/>
      <c r="AT20" s="24"/>
    </row>
    <row r="21" spans="1:46" ht="15.75" customHeight="1" thickBot="1">
      <c r="A21" s="153" t="s">
        <v>119</v>
      </c>
      <c r="B21" s="156">
        <v>30526</v>
      </c>
      <c r="C21" s="31"/>
      <c r="D21" s="4"/>
      <c r="E21" s="33">
        <v>9.013</v>
      </c>
      <c r="F21" s="33">
        <v>2</v>
      </c>
      <c r="G21" s="34">
        <f t="shared" si="0"/>
        <v>9.413</v>
      </c>
      <c r="H21" s="33">
        <v>8.517</v>
      </c>
      <c r="I21" s="33">
        <v>3</v>
      </c>
      <c r="J21" s="34">
        <f t="shared" si="1"/>
        <v>9.116999999999999</v>
      </c>
      <c r="K21" s="10"/>
      <c r="L21" s="35">
        <f t="shared" si="2"/>
        <v>9.116999999999999</v>
      </c>
      <c r="M21" s="31">
        <v>13</v>
      </c>
      <c r="P21" s="130"/>
      <c r="Q21" s="130"/>
      <c r="AD21" s="117"/>
      <c r="AE21" s="117"/>
      <c r="AF21" s="122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24"/>
      <c r="AS21" s="24"/>
      <c r="AT21" s="24"/>
    </row>
    <row r="22" spans="1:46" ht="15.75" customHeight="1" thickBot="1">
      <c r="A22" s="153" t="s">
        <v>116</v>
      </c>
      <c r="B22" s="156">
        <v>31289</v>
      </c>
      <c r="C22" s="31"/>
      <c r="D22" s="4"/>
      <c r="E22" s="33">
        <v>8.106</v>
      </c>
      <c r="F22" s="33">
        <v>8</v>
      </c>
      <c r="G22" s="34">
        <f t="shared" si="0"/>
        <v>9.706</v>
      </c>
      <c r="H22" s="33">
        <v>8.449</v>
      </c>
      <c r="I22" s="33">
        <v>5</v>
      </c>
      <c r="J22" s="34">
        <f t="shared" si="1"/>
        <v>9.449</v>
      </c>
      <c r="K22" s="10"/>
      <c r="L22" s="35">
        <f t="shared" si="2"/>
        <v>9.449</v>
      </c>
      <c r="M22" s="31">
        <v>14</v>
      </c>
      <c r="O22" s="137"/>
      <c r="P22" s="114" t="s">
        <v>44</v>
      </c>
      <c r="Q22" s="115"/>
      <c r="AD22" s="118"/>
      <c r="AE22" s="105"/>
      <c r="AF22" s="122"/>
      <c r="AG22" s="9"/>
      <c r="AH22" s="9"/>
      <c r="AI22" s="9"/>
      <c r="AJ22" s="105"/>
      <c r="AK22" s="9"/>
      <c r="AL22" s="9"/>
      <c r="AM22" s="9"/>
      <c r="AN22" s="105"/>
      <c r="AO22" s="9"/>
      <c r="AP22" s="9"/>
      <c r="AQ22" s="9"/>
      <c r="AR22" s="24"/>
      <c r="AS22" s="24"/>
      <c r="AT22" s="24"/>
    </row>
    <row r="23" spans="1:46" ht="15.75" customHeight="1" thickBot="1">
      <c r="A23" s="153" t="s">
        <v>108</v>
      </c>
      <c r="B23" s="156">
        <v>35014</v>
      </c>
      <c r="C23" s="31"/>
      <c r="D23" s="4"/>
      <c r="E23" s="33">
        <v>100</v>
      </c>
      <c r="F23" s="33"/>
      <c r="G23" s="34">
        <f t="shared" si="0"/>
        <v>100</v>
      </c>
      <c r="H23" s="33">
        <v>100</v>
      </c>
      <c r="I23" s="33"/>
      <c r="J23" s="34">
        <f t="shared" si="1"/>
        <v>100</v>
      </c>
      <c r="K23" s="10"/>
      <c r="L23" s="35">
        <f t="shared" si="2"/>
        <v>100</v>
      </c>
      <c r="M23" s="31">
        <v>15</v>
      </c>
      <c r="O23" s="136" t="s">
        <v>45</v>
      </c>
      <c r="P23" s="214" t="s">
        <v>274</v>
      </c>
      <c r="Q23" s="215"/>
      <c r="R23" s="116"/>
      <c r="S23" s="33">
        <v>6.051</v>
      </c>
      <c r="T23" s="33">
        <v>2</v>
      </c>
      <c r="U23" s="34">
        <f>S23-T23*$E$4</f>
        <v>6.4510000000000005</v>
      </c>
      <c r="V23" s="33">
        <v>7.089</v>
      </c>
      <c r="W23" s="33">
        <v>0</v>
      </c>
      <c r="X23" s="34">
        <f>V23-W23*$E$4</f>
        <v>7.089</v>
      </c>
      <c r="Y23" s="33"/>
      <c r="Z23" s="33"/>
      <c r="AA23" s="34">
        <f>Y23-Z23*$E$4</f>
        <v>0</v>
      </c>
      <c r="AB23" s="108"/>
      <c r="AD23" s="120"/>
      <c r="AE23" s="121"/>
      <c r="AF23" s="105"/>
      <c r="AG23" s="9"/>
      <c r="AH23" s="9"/>
      <c r="AI23" s="9"/>
      <c r="AJ23" s="122"/>
      <c r="AK23" s="9"/>
      <c r="AL23" s="9"/>
      <c r="AM23" s="9"/>
      <c r="AN23" s="122"/>
      <c r="AO23" s="9"/>
      <c r="AP23" s="9"/>
      <c r="AQ23" s="9"/>
      <c r="AR23" s="24"/>
      <c r="AS23" s="24"/>
      <c r="AT23" s="24"/>
    </row>
    <row r="24" spans="1:46" ht="15.75" customHeight="1" thickBot="1">
      <c r="A24" s="153" t="s">
        <v>110</v>
      </c>
      <c r="B24" s="156">
        <v>32181</v>
      </c>
      <c r="C24" s="31"/>
      <c r="D24" s="4"/>
      <c r="E24" s="33">
        <v>100</v>
      </c>
      <c r="F24" s="33"/>
      <c r="G24" s="34">
        <f t="shared" si="0"/>
        <v>100</v>
      </c>
      <c r="H24" s="33">
        <v>100</v>
      </c>
      <c r="I24" s="33"/>
      <c r="J24" s="34">
        <f t="shared" si="1"/>
        <v>100</v>
      </c>
      <c r="K24" s="10"/>
      <c r="L24" s="35">
        <f t="shared" si="2"/>
        <v>100</v>
      </c>
      <c r="M24" s="31">
        <v>15</v>
      </c>
      <c r="O24" s="136" t="s">
        <v>46</v>
      </c>
      <c r="P24" s="214" t="s">
        <v>255</v>
      </c>
      <c r="Q24" s="215"/>
      <c r="R24" s="119"/>
      <c r="S24" s="33">
        <v>6.241</v>
      </c>
      <c r="T24" s="33">
        <v>4</v>
      </c>
      <c r="U24" s="34">
        <f>S24-T24*$E$4</f>
        <v>7.0409999999999995</v>
      </c>
      <c r="V24" s="33">
        <v>7.544</v>
      </c>
      <c r="W24" s="33">
        <v>4</v>
      </c>
      <c r="X24" s="34">
        <f>V24-W24*$E$4</f>
        <v>8.344</v>
      </c>
      <c r="Y24" s="33"/>
      <c r="Z24" s="33"/>
      <c r="AA24" s="34">
        <f>Y24-Z24*$E$4</f>
        <v>0</v>
      </c>
      <c r="AB24" s="108"/>
      <c r="AD24" s="120"/>
      <c r="AE24" s="121"/>
      <c r="AF24" s="105"/>
      <c r="AG24" s="9"/>
      <c r="AH24" s="9"/>
      <c r="AI24" s="9"/>
      <c r="AJ24" s="122"/>
      <c r="AK24" s="9"/>
      <c r="AL24" s="9"/>
      <c r="AM24" s="9"/>
      <c r="AN24" s="122"/>
      <c r="AO24" s="9"/>
      <c r="AP24" s="9"/>
      <c r="AQ24" s="9"/>
      <c r="AR24" s="24"/>
      <c r="AS24" s="24"/>
      <c r="AT24" s="24"/>
    </row>
    <row r="25" spans="1:46" ht="15.75" customHeight="1" thickBot="1">
      <c r="A25" s="31"/>
      <c r="B25" s="31"/>
      <c r="C25" s="31"/>
      <c r="D25" s="4"/>
      <c r="E25" s="33"/>
      <c r="F25" s="33"/>
      <c r="G25" s="34">
        <f aca="true" t="shared" si="3" ref="G25:G39">E25-F25*$E$4</f>
        <v>0</v>
      </c>
      <c r="H25" s="33"/>
      <c r="I25" s="33"/>
      <c r="J25" s="34">
        <f aca="true" t="shared" si="4" ref="J25:J39">H25-I25*$E$4</f>
        <v>0</v>
      </c>
      <c r="K25" s="10"/>
      <c r="L25" s="35">
        <f aca="true" t="shared" si="5" ref="L25:L39">MIN(J25,G25)</f>
        <v>0</v>
      </c>
      <c r="M25" s="31"/>
      <c r="O25" s="135"/>
      <c r="P25" s="114" t="s">
        <v>47</v>
      </c>
      <c r="Q25" s="115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08"/>
      <c r="AC25" s="183"/>
      <c r="AD25" s="120"/>
      <c r="AE25" s="121"/>
      <c r="AF25" s="105"/>
      <c r="AG25" s="9"/>
      <c r="AH25" s="9"/>
      <c r="AI25" s="9"/>
      <c r="AJ25" s="122"/>
      <c r="AK25" s="9"/>
      <c r="AL25" s="9"/>
      <c r="AM25" s="9"/>
      <c r="AN25" s="122"/>
      <c r="AO25" s="9"/>
      <c r="AP25" s="9"/>
      <c r="AQ25" s="9"/>
      <c r="AR25" s="24"/>
      <c r="AS25" s="24"/>
      <c r="AT25" s="24"/>
    </row>
    <row r="26" spans="1:46" ht="15.75" customHeight="1" thickBot="1">
      <c r="A26" s="31"/>
      <c r="B26" s="31"/>
      <c r="C26" s="31"/>
      <c r="D26" s="4"/>
      <c r="E26" s="33"/>
      <c r="F26" s="33"/>
      <c r="G26" s="34">
        <f t="shared" si="3"/>
        <v>0</v>
      </c>
      <c r="H26" s="33"/>
      <c r="I26" s="33"/>
      <c r="J26" s="34">
        <f t="shared" si="4"/>
        <v>0</v>
      </c>
      <c r="K26" s="10"/>
      <c r="L26" s="35">
        <f t="shared" si="5"/>
        <v>0</v>
      </c>
      <c r="M26" s="31"/>
      <c r="O26" s="136" t="s">
        <v>48</v>
      </c>
      <c r="P26" s="214" t="s">
        <v>275</v>
      </c>
      <c r="Q26" s="215"/>
      <c r="R26" s="116"/>
      <c r="S26" s="33">
        <v>5.689</v>
      </c>
      <c r="T26" s="33">
        <v>0</v>
      </c>
      <c r="U26" s="34">
        <f>S26-T26*$E$4</f>
        <v>5.689</v>
      </c>
      <c r="V26" s="33">
        <v>5.912</v>
      </c>
      <c r="W26" s="33">
        <v>1</v>
      </c>
      <c r="X26" s="34">
        <f>V26-W26*$E$4</f>
        <v>6.112</v>
      </c>
      <c r="Y26" s="33">
        <v>5.762</v>
      </c>
      <c r="Z26" s="33">
        <v>3</v>
      </c>
      <c r="AA26" s="34">
        <f>Y26-Z26*$E$4</f>
        <v>6.362</v>
      </c>
      <c r="AB26" s="108"/>
      <c r="AC26" s="183"/>
      <c r="AD26" s="120"/>
      <c r="AE26" s="121"/>
      <c r="AF26" s="105"/>
      <c r="AG26" s="9"/>
      <c r="AH26" s="9"/>
      <c r="AI26" s="9"/>
      <c r="AJ26" s="122"/>
      <c r="AK26" s="9"/>
      <c r="AL26" s="9"/>
      <c r="AM26" s="9"/>
      <c r="AN26" s="122"/>
      <c r="AO26" s="9"/>
      <c r="AP26" s="9"/>
      <c r="AQ26" s="9"/>
      <c r="AR26" s="24"/>
      <c r="AS26" s="24"/>
      <c r="AT26" s="24"/>
    </row>
    <row r="27" spans="1:46" ht="15.75" customHeight="1">
      <c r="A27" s="31"/>
      <c r="B27" s="31"/>
      <c r="C27" s="31"/>
      <c r="D27" s="4"/>
      <c r="E27" s="33"/>
      <c r="F27" s="33"/>
      <c r="G27" s="34">
        <f t="shared" si="3"/>
        <v>0</v>
      </c>
      <c r="H27" s="33"/>
      <c r="I27" s="33"/>
      <c r="J27" s="34">
        <f t="shared" si="4"/>
        <v>0</v>
      </c>
      <c r="K27" s="10"/>
      <c r="L27" s="35">
        <f t="shared" si="5"/>
        <v>0</v>
      </c>
      <c r="M27" s="31"/>
      <c r="O27" s="136" t="s">
        <v>49</v>
      </c>
      <c r="P27" s="214" t="s">
        <v>276</v>
      </c>
      <c r="Q27" s="215"/>
      <c r="R27" s="119"/>
      <c r="S27" s="33">
        <v>5.812</v>
      </c>
      <c r="T27" s="33">
        <v>1</v>
      </c>
      <c r="U27" s="34">
        <f>S27-T27*$E$4</f>
        <v>6.0120000000000005</v>
      </c>
      <c r="V27" s="33">
        <v>5.671</v>
      </c>
      <c r="W27" s="33">
        <v>0</v>
      </c>
      <c r="X27" s="34">
        <f>V27-W27*$E$4</f>
        <v>5.671</v>
      </c>
      <c r="Y27" s="33">
        <v>5.667</v>
      </c>
      <c r="Z27" s="33">
        <v>2</v>
      </c>
      <c r="AA27" s="34">
        <f>Y27-Z27*$E$4</f>
        <v>6.067</v>
      </c>
      <c r="AB27" s="108"/>
      <c r="AC27" s="183"/>
      <c r="AD27" s="120"/>
      <c r="AE27" s="121"/>
      <c r="AF27" s="105"/>
      <c r="AG27" s="9"/>
      <c r="AH27" s="9"/>
      <c r="AI27" s="9"/>
      <c r="AJ27" s="122"/>
      <c r="AK27" s="9"/>
      <c r="AL27" s="9"/>
      <c r="AM27" s="9"/>
      <c r="AN27" s="122"/>
      <c r="AO27" s="9"/>
      <c r="AP27" s="9"/>
      <c r="AQ27" s="9"/>
      <c r="AR27" s="24"/>
      <c r="AS27" s="24"/>
      <c r="AT27" s="24"/>
    </row>
    <row r="28" spans="1:46" ht="15.75" customHeight="1" thickBot="1">
      <c r="A28" s="31"/>
      <c r="B28" s="31"/>
      <c r="C28" s="31"/>
      <c r="D28" s="4"/>
      <c r="E28" s="33"/>
      <c r="F28" s="33"/>
      <c r="G28" s="34">
        <f t="shared" si="3"/>
        <v>0</v>
      </c>
      <c r="H28" s="33"/>
      <c r="I28" s="33"/>
      <c r="J28" s="34">
        <f t="shared" si="4"/>
        <v>0</v>
      </c>
      <c r="K28" s="10"/>
      <c r="L28" s="35">
        <f t="shared" si="5"/>
        <v>0</v>
      </c>
      <c r="M28" s="31"/>
      <c r="P28" s="123"/>
      <c r="Q28" s="124"/>
      <c r="AC28" s="184"/>
      <c r="AD28" s="120"/>
      <c r="AE28" s="121"/>
      <c r="AF28" s="105"/>
      <c r="AG28" s="9"/>
      <c r="AH28" s="9"/>
      <c r="AI28" s="9"/>
      <c r="AJ28" s="122"/>
      <c r="AK28" s="9"/>
      <c r="AL28" s="9"/>
      <c r="AM28" s="9"/>
      <c r="AN28" s="122"/>
      <c r="AO28" s="9"/>
      <c r="AP28" s="9"/>
      <c r="AQ28" s="9"/>
      <c r="AR28" s="24"/>
      <c r="AS28" s="24"/>
      <c r="AT28" s="24"/>
    </row>
    <row r="29" spans="1:46" ht="15.75" customHeight="1" thickBot="1">
      <c r="A29" s="31"/>
      <c r="B29" s="31"/>
      <c r="C29" s="31"/>
      <c r="D29" s="4"/>
      <c r="E29" s="33"/>
      <c r="F29" s="33"/>
      <c r="G29" s="34">
        <f t="shared" si="3"/>
        <v>0</v>
      </c>
      <c r="H29" s="33"/>
      <c r="I29" s="33"/>
      <c r="J29" s="34">
        <f t="shared" si="4"/>
        <v>0</v>
      </c>
      <c r="K29" s="10"/>
      <c r="L29" s="35">
        <f t="shared" si="5"/>
        <v>0</v>
      </c>
      <c r="M29" s="31"/>
      <c r="O29" s="137"/>
      <c r="P29" s="114" t="s">
        <v>50</v>
      </c>
      <c r="Q29" s="115"/>
      <c r="AC29" s="133" t="s">
        <v>59</v>
      </c>
      <c r="AD29" s="120"/>
      <c r="AE29" s="121"/>
      <c r="AF29" s="105"/>
      <c r="AG29" s="9"/>
      <c r="AH29" s="9"/>
      <c r="AI29" s="9"/>
      <c r="AJ29" s="122"/>
      <c r="AK29" s="9"/>
      <c r="AL29" s="9"/>
      <c r="AM29" s="9"/>
      <c r="AN29" s="122"/>
      <c r="AO29" s="9"/>
      <c r="AP29" s="9"/>
      <c r="AQ29" s="9"/>
      <c r="AR29" s="24"/>
      <c r="AS29" s="24"/>
      <c r="AT29" s="24"/>
    </row>
    <row r="30" spans="1:46" ht="15.75" customHeight="1" thickBot="1">
      <c r="A30" s="31"/>
      <c r="B30" s="31"/>
      <c r="C30" s="31"/>
      <c r="D30" s="4"/>
      <c r="E30" s="33"/>
      <c r="F30" s="33"/>
      <c r="G30" s="34">
        <f t="shared" si="3"/>
        <v>0</v>
      </c>
      <c r="H30" s="33"/>
      <c r="I30" s="33"/>
      <c r="J30" s="34">
        <f t="shared" si="4"/>
        <v>0</v>
      </c>
      <c r="K30" s="10"/>
      <c r="L30" s="35">
        <f t="shared" si="5"/>
        <v>0</v>
      </c>
      <c r="M30" s="31"/>
      <c r="O30" s="135"/>
      <c r="P30" s="214" t="s">
        <v>255</v>
      </c>
      <c r="Q30" s="215"/>
      <c r="R30" s="108"/>
      <c r="S30" s="33">
        <v>6.13</v>
      </c>
      <c r="T30" s="33">
        <v>5</v>
      </c>
      <c r="U30" s="34">
        <f>S30-T30*$E$4</f>
        <v>7.13</v>
      </c>
      <c r="V30" s="33">
        <v>6.137</v>
      </c>
      <c r="W30" s="33">
        <v>4</v>
      </c>
      <c r="X30" s="34">
        <f>V30-W30*$E$4</f>
        <v>6.936999999999999</v>
      </c>
      <c r="Y30" s="33"/>
      <c r="Z30" s="33"/>
      <c r="AA30" s="34">
        <f>Y30-Z30*$E$4</f>
        <v>0</v>
      </c>
      <c r="AB30" s="108"/>
      <c r="AC30" s="140">
        <v>4</v>
      </c>
      <c r="AD30" s="120"/>
      <c r="AE30" s="121"/>
      <c r="AF30" s="105"/>
      <c r="AG30" s="9"/>
      <c r="AH30" s="9"/>
      <c r="AI30" s="9"/>
      <c r="AJ30" s="122"/>
      <c r="AK30" s="9"/>
      <c r="AL30" s="9"/>
      <c r="AM30" s="9"/>
      <c r="AN30" s="122"/>
      <c r="AO30" s="9"/>
      <c r="AP30" s="9"/>
      <c r="AQ30" s="9"/>
      <c r="AR30" s="24"/>
      <c r="AS30" s="24"/>
      <c r="AT30" s="24"/>
    </row>
    <row r="31" spans="1:46" ht="15.75" customHeight="1" thickBot="1">
      <c r="A31" s="31"/>
      <c r="B31" s="31"/>
      <c r="C31" s="31"/>
      <c r="D31" s="4"/>
      <c r="E31" s="33"/>
      <c r="F31" s="33"/>
      <c r="G31" s="34">
        <f t="shared" si="3"/>
        <v>0</v>
      </c>
      <c r="H31" s="33"/>
      <c r="I31" s="33"/>
      <c r="J31" s="34">
        <f t="shared" si="4"/>
        <v>0</v>
      </c>
      <c r="K31" s="10"/>
      <c r="L31" s="35">
        <f t="shared" si="5"/>
        <v>0</v>
      </c>
      <c r="M31" s="31"/>
      <c r="O31" s="135"/>
      <c r="P31" s="214" t="s">
        <v>275</v>
      </c>
      <c r="Q31" s="215"/>
      <c r="R31" s="116"/>
      <c r="S31" s="33">
        <v>6.007</v>
      </c>
      <c r="T31" s="33">
        <v>0</v>
      </c>
      <c r="U31" s="34">
        <f>S31-T31*$E$4</f>
        <v>6.007</v>
      </c>
      <c r="V31" s="33">
        <v>5.722</v>
      </c>
      <c r="W31" s="33">
        <v>1</v>
      </c>
      <c r="X31" s="34">
        <f>V31-W31*$E$4</f>
        <v>5.922000000000001</v>
      </c>
      <c r="Y31" s="33"/>
      <c r="Z31" s="33"/>
      <c r="AA31" s="34">
        <f>Y31-Z31*$E$4</f>
        <v>0</v>
      </c>
      <c r="AB31" s="108"/>
      <c r="AC31" s="186">
        <v>3</v>
      </c>
      <c r="AD31" s="120"/>
      <c r="AE31" s="121"/>
      <c r="AF31" s="105"/>
      <c r="AG31" s="9"/>
      <c r="AH31" s="9"/>
      <c r="AI31" s="9"/>
      <c r="AJ31" s="122"/>
      <c r="AK31" s="9"/>
      <c r="AL31" s="9"/>
      <c r="AM31" s="9"/>
      <c r="AN31" s="122"/>
      <c r="AO31" s="9"/>
      <c r="AP31" s="9"/>
      <c r="AQ31" s="9"/>
      <c r="AR31" s="24"/>
      <c r="AS31" s="24"/>
      <c r="AT31" s="24"/>
    </row>
    <row r="32" spans="1:46" ht="15.75" customHeight="1" thickBot="1">
      <c r="A32" s="31"/>
      <c r="B32" s="31"/>
      <c r="C32" s="31"/>
      <c r="D32" s="4"/>
      <c r="E32" s="33"/>
      <c r="F32" s="33"/>
      <c r="G32" s="34">
        <f t="shared" si="3"/>
        <v>0</v>
      </c>
      <c r="H32" s="33"/>
      <c r="I32" s="33"/>
      <c r="J32" s="34">
        <f t="shared" si="4"/>
        <v>0</v>
      </c>
      <c r="K32" s="10"/>
      <c r="L32" s="35">
        <f t="shared" si="5"/>
        <v>0</v>
      </c>
      <c r="M32" s="31"/>
      <c r="O32" s="135"/>
      <c r="P32" s="114" t="s">
        <v>51</v>
      </c>
      <c r="Q32" s="115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85"/>
      <c r="AD32" s="116"/>
      <c r="AE32" s="121"/>
      <c r="AF32" s="105"/>
      <c r="AG32" s="9"/>
      <c r="AH32" s="9"/>
      <c r="AI32" s="9"/>
      <c r="AJ32" s="122"/>
      <c r="AK32" s="9"/>
      <c r="AL32" s="9"/>
      <c r="AM32" s="9"/>
      <c r="AN32" s="122"/>
      <c r="AO32" s="9"/>
      <c r="AP32" s="9"/>
      <c r="AQ32" s="9"/>
      <c r="AR32" s="24"/>
      <c r="AS32" s="24"/>
      <c r="AT32" s="24"/>
    </row>
    <row r="33" spans="1:46" ht="15.75" customHeight="1" thickBot="1">
      <c r="A33" s="31"/>
      <c r="B33" s="31"/>
      <c r="C33" s="31"/>
      <c r="D33" s="4"/>
      <c r="E33" s="33"/>
      <c r="F33" s="33"/>
      <c r="G33" s="34">
        <f t="shared" si="3"/>
        <v>0</v>
      </c>
      <c r="H33" s="33"/>
      <c r="I33" s="33"/>
      <c r="J33" s="34">
        <f t="shared" si="4"/>
        <v>0</v>
      </c>
      <c r="K33" s="10"/>
      <c r="L33" s="35">
        <f t="shared" si="5"/>
        <v>0</v>
      </c>
      <c r="M33" s="31"/>
      <c r="O33" s="135"/>
      <c r="P33" s="214" t="s">
        <v>274</v>
      </c>
      <c r="Q33" s="215"/>
      <c r="R33" s="119"/>
      <c r="S33" s="33">
        <v>5.675</v>
      </c>
      <c r="T33" s="33">
        <v>7</v>
      </c>
      <c r="U33" s="34">
        <f>S33-T33*$E$4</f>
        <v>7.075</v>
      </c>
      <c r="V33" s="33">
        <v>5.652</v>
      </c>
      <c r="W33" s="33">
        <v>8</v>
      </c>
      <c r="X33" s="34">
        <f>V33-W33*$E$4</f>
        <v>7.252000000000001</v>
      </c>
      <c r="Y33" s="33"/>
      <c r="Z33" s="33"/>
      <c r="AA33" s="34">
        <f>Y33-Z33*$E$4</f>
        <v>0</v>
      </c>
      <c r="AB33" s="108"/>
      <c r="AC33" s="186">
        <v>2</v>
      </c>
      <c r="AD33" s="116"/>
      <c r="AE33" s="121"/>
      <c r="AF33" s="105"/>
      <c r="AG33" s="9"/>
      <c r="AH33" s="9"/>
      <c r="AI33" s="9"/>
      <c r="AJ33" s="122"/>
      <c r="AK33" s="9"/>
      <c r="AL33" s="9"/>
      <c r="AM33" s="9"/>
      <c r="AN33" s="122"/>
      <c r="AO33" s="9"/>
      <c r="AP33" s="9"/>
      <c r="AQ33" s="9"/>
      <c r="AR33" s="24"/>
      <c r="AS33" s="24"/>
      <c r="AT33" s="24"/>
    </row>
    <row r="34" spans="1:46" ht="15.75" customHeight="1" thickBot="1">
      <c r="A34" s="31"/>
      <c r="B34" s="31"/>
      <c r="C34" s="31"/>
      <c r="D34" s="4"/>
      <c r="E34" s="33"/>
      <c r="F34" s="33"/>
      <c r="G34" s="34">
        <f t="shared" si="3"/>
        <v>0</v>
      </c>
      <c r="H34" s="33"/>
      <c r="I34" s="33"/>
      <c r="J34" s="34">
        <f t="shared" si="4"/>
        <v>0</v>
      </c>
      <c r="K34" s="10"/>
      <c r="L34" s="35">
        <f t="shared" si="5"/>
        <v>0</v>
      </c>
      <c r="M34" s="31"/>
      <c r="O34" s="135"/>
      <c r="P34" s="214" t="s">
        <v>276</v>
      </c>
      <c r="Q34" s="215"/>
      <c r="R34" s="116"/>
      <c r="S34" s="33">
        <v>5.669</v>
      </c>
      <c r="T34" s="33">
        <v>0</v>
      </c>
      <c r="U34" s="34">
        <f>S34-T34*$E$4</f>
        <v>5.669</v>
      </c>
      <c r="V34" s="33">
        <v>5.567</v>
      </c>
      <c r="W34" s="33">
        <v>0</v>
      </c>
      <c r="X34" s="34">
        <f>V34-W34*$E$4</f>
        <v>5.567</v>
      </c>
      <c r="Y34" s="33"/>
      <c r="Z34" s="33"/>
      <c r="AA34" s="34">
        <f>Y34-Z34*$E$4</f>
        <v>0</v>
      </c>
      <c r="AB34" s="108"/>
      <c r="AC34" s="186">
        <v>1</v>
      </c>
      <c r="AD34" s="120"/>
      <c r="AE34" s="121"/>
      <c r="AF34" s="105"/>
      <c r="AG34" s="9"/>
      <c r="AH34" s="9"/>
      <c r="AI34" s="9"/>
      <c r="AJ34" s="122"/>
      <c r="AK34" s="9"/>
      <c r="AL34" s="9"/>
      <c r="AM34" s="9"/>
      <c r="AN34" s="122"/>
      <c r="AO34" s="9"/>
      <c r="AP34" s="9"/>
      <c r="AQ34" s="9"/>
      <c r="AR34" s="24"/>
      <c r="AS34" s="24"/>
      <c r="AT34" s="24"/>
    </row>
    <row r="35" spans="1:46" ht="15.75" customHeight="1">
      <c r="A35" s="31"/>
      <c r="B35" s="31"/>
      <c r="C35" s="31"/>
      <c r="D35" s="4"/>
      <c r="E35" s="33"/>
      <c r="F35" s="33"/>
      <c r="G35" s="34">
        <f t="shared" si="3"/>
        <v>0</v>
      </c>
      <c r="H35" s="33"/>
      <c r="I35" s="33"/>
      <c r="J35" s="34">
        <f t="shared" si="4"/>
        <v>0</v>
      </c>
      <c r="K35" s="10"/>
      <c r="L35" s="35">
        <f t="shared" si="5"/>
        <v>0</v>
      </c>
      <c r="M35" s="31"/>
      <c r="O35" s="108"/>
      <c r="P35" s="214"/>
      <c r="Q35" s="215"/>
      <c r="AD35" s="120"/>
      <c r="AE35" s="121"/>
      <c r="AF35" s="105"/>
      <c r="AG35" s="9"/>
      <c r="AH35" s="9"/>
      <c r="AI35" s="9"/>
      <c r="AJ35" s="122"/>
      <c r="AK35" s="9"/>
      <c r="AL35" s="9"/>
      <c r="AM35" s="9"/>
      <c r="AN35" s="122"/>
      <c r="AO35" s="9"/>
      <c r="AP35" s="9"/>
      <c r="AQ35" s="9"/>
      <c r="AR35" s="24"/>
      <c r="AS35" s="24"/>
      <c r="AT35" s="24"/>
    </row>
    <row r="36" spans="1:46" ht="15.75" customHeight="1">
      <c r="A36" s="31"/>
      <c r="B36" s="31"/>
      <c r="C36" s="31"/>
      <c r="D36" s="4"/>
      <c r="E36" s="33"/>
      <c r="F36" s="33"/>
      <c r="G36" s="34">
        <f t="shared" si="3"/>
        <v>0</v>
      </c>
      <c r="H36" s="33"/>
      <c r="I36" s="33"/>
      <c r="J36" s="34">
        <f t="shared" si="4"/>
        <v>0</v>
      </c>
      <c r="K36" s="10"/>
      <c r="L36" s="35">
        <f t="shared" si="5"/>
        <v>0</v>
      </c>
      <c r="M36" s="31"/>
      <c r="O36" s="108"/>
      <c r="P36" s="123"/>
      <c r="Q36" s="124"/>
      <c r="R36" s="116"/>
      <c r="S36" s="119"/>
      <c r="T36" s="125"/>
      <c r="U36" s="126"/>
      <c r="V36" s="119"/>
      <c r="W36" s="125"/>
      <c r="X36" s="126"/>
      <c r="Y36" s="119"/>
      <c r="Z36" s="125"/>
      <c r="AA36" s="126"/>
      <c r="AB36" s="108"/>
      <c r="AC36" s="183"/>
      <c r="AD36" s="120"/>
      <c r="AE36" s="121"/>
      <c r="AF36" s="105"/>
      <c r="AG36" s="9"/>
      <c r="AH36" s="9"/>
      <c r="AI36" s="9"/>
      <c r="AJ36" s="122"/>
      <c r="AK36" s="9"/>
      <c r="AL36" s="9"/>
      <c r="AM36" s="9"/>
      <c r="AN36" s="122"/>
      <c r="AO36" s="9"/>
      <c r="AP36" s="9"/>
      <c r="AQ36" s="9"/>
      <c r="AR36" s="24"/>
      <c r="AS36" s="24"/>
      <c r="AT36" s="24"/>
    </row>
    <row r="37" spans="1:46" ht="15.75" customHeight="1">
      <c r="A37" s="31"/>
      <c r="B37" s="31"/>
      <c r="C37" s="31"/>
      <c r="D37" s="4"/>
      <c r="E37" s="33"/>
      <c r="F37" s="33"/>
      <c r="G37" s="34">
        <f t="shared" si="3"/>
        <v>0</v>
      </c>
      <c r="H37" s="33"/>
      <c r="I37" s="33"/>
      <c r="J37" s="34">
        <f t="shared" si="4"/>
        <v>0</v>
      </c>
      <c r="K37" s="10"/>
      <c r="L37" s="35">
        <f t="shared" si="5"/>
        <v>0</v>
      </c>
      <c r="M37" s="31"/>
      <c r="P37" s="1"/>
      <c r="Q37" s="1"/>
      <c r="AD37" s="120"/>
      <c r="AE37" s="121"/>
      <c r="AF37" s="105"/>
      <c r="AG37" s="9"/>
      <c r="AH37" s="9"/>
      <c r="AI37" s="9"/>
      <c r="AJ37" s="122"/>
      <c r="AK37" s="9"/>
      <c r="AL37" s="9"/>
      <c r="AM37" s="9"/>
      <c r="AN37" s="122"/>
      <c r="AO37" s="9"/>
      <c r="AP37" s="9"/>
      <c r="AQ37" s="9"/>
      <c r="AR37" s="24"/>
      <c r="AS37" s="24"/>
      <c r="AT37" s="24"/>
    </row>
    <row r="38" spans="1:46" ht="15.75" customHeight="1">
      <c r="A38" s="31"/>
      <c r="B38" s="31"/>
      <c r="C38" s="31"/>
      <c r="D38" s="4"/>
      <c r="E38" s="33"/>
      <c r="F38" s="33"/>
      <c r="G38" s="34">
        <f t="shared" si="3"/>
        <v>0</v>
      </c>
      <c r="H38" s="33"/>
      <c r="I38" s="33"/>
      <c r="J38" s="34">
        <f t="shared" si="4"/>
        <v>0</v>
      </c>
      <c r="K38" s="10"/>
      <c r="L38" s="35">
        <f t="shared" si="5"/>
        <v>0</v>
      </c>
      <c r="M38" s="31"/>
      <c r="P38" s="1"/>
      <c r="Q38" s="1"/>
      <c r="U38" s="1" t="s">
        <v>277</v>
      </c>
      <c r="AD38" s="120"/>
      <c r="AE38" s="121"/>
      <c r="AF38" s="105"/>
      <c r="AG38" s="9"/>
      <c r="AH38" s="9"/>
      <c r="AI38" s="9"/>
      <c r="AJ38" s="122"/>
      <c r="AK38" s="9"/>
      <c r="AL38" s="9"/>
      <c r="AM38" s="9"/>
      <c r="AN38" s="122"/>
      <c r="AO38" s="9"/>
      <c r="AP38" s="9"/>
      <c r="AQ38" s="9"/>
      <c r="AR38" s="24"/>
      <c r="AS38" s="24"/>
      <c r="AT38" s="24"/>
    </row>
    <row r="39" spans="1:46" ht="15.75" customHeight="1">
      <c r="A39" s="31"/>
      <c r="B39" s="31"/>
      <c r="C39" s="31"/>
      <c r="D39" s="4"/>
      <c r="E39" s="33"/>
      <c r="F39" s="33"/>
      <c r="G39" s="34">
        <f t="shared" si="3"/>
        <v>0</v>
      </c>
      <c r="H39" s="33"/>
      <c r="I39" s="33"/>
      <c r="J39" s="34">
        <f t="shared" si="4"/>
        <v>0</v>
      </c>
      <c r="K39" s="10"/>
      <c r="L39" s="35">
        <f t="shared" si="5"/>
        <v>0</v>
      </c>
      <c r="M39" s="31"/>
      <c r="P39" s="1"/>
      <c r="Q39" s="1"/>
      <c r="AD39" s="120"/>
      <c r="AE39" s="121"/>
      <c r="AF39" s="105"/>
      <c r="AG39" s="9"/>
      <c r="AH39" s="9"/>
      <c r="AI39" s="9"/>
      <c r="AJ39" s="122"/>
      <c r="AK39" s="9"/>
      <c r="AL39" s="9"/>
      <c r="AM39" s="9"/>
      <c r="AN39" s="122"/>
      <c r="AO39" s="9"/>
      <c r="AP39" s="9"/>
      <c r="AQ39" s="9"/>
      <c r="AR39" s="24"/>
      <c r="AS39" s="24"/>
      <c r="AT39" s="24"/>
    </row>
    <row r="40" spans="1:43" ht="15.75" customHeight="1">
      <c r="A40" s="84"/>
      <c r="B40" s="1"/>
      <c r="C40" s="1"/>
      <c r="D40" s="1"/>
      <c r="E40" s="1"/>
      <c r="F40" s="1"/>
      <c r="G40" s="1"/>
      <c r="H40" s="1"/>
      <c r="I40" s="1"/>
      <c r="J40" s="1"/>
      <c r="L40" s="1"/>
      <c r="M40" s="2"/>
      <c r="N40" s="116"/>
      <c r="O40" s="116"/>
      <c r="P40" s="129"/>
      <c r="Q40" s="129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85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</row>
    <row r="41" spans="1:43" ht="15.75" customHeight="1">
      <c r="A41" s="84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116"/>
      <c r="O41" s="116"/>
      <c r="P41" s="129"/>
      <c r="Q41" s="129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85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</row>
    <row r="42" spans="1:43" ht="15.75" customHeight="1" thickBot="1">
      <c r="A42" s="84" t="s">
        <v>55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116"/>
      <c r="O42" s="112" t="str">
        <f>A42</f>
        <v>Speed Slalom Men</v>
      </c>
      <c r="Q42" s="113"/>
      <c r="R42" s="108"/>
      <c r="AB42" s="108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</row>
    <row r="43" spans="1:46" ht="15.75" customHeight="1" thickBot="1">
      <c r="A43" s="153" t="s">
        <v>216</v>
      </c>
      <c r="B43" s="156">
        <v>28719</v>
      </c>
      <c r="C43" s="31"/>
      <c r="D43" s="4"/>
      <c r="E43" s="33">
        <v>5.161</v>
      </c>
      <c r="F43" s="33">
        <v>0</v>
      </c>
      <c r="G43" s="34">
        <f aca="true" t="shared" si="6" ref="G43:G74">E43-F43*$E$4</f>
        <v>5.161</v>
      </c>
      <c r="H43" s="33">
        <v>100</v>
      </c>
      <c r="I43" s="33">
        <v>10</v>
      </c>
      <c r="J43" s="34">
        <f aca="true" t="shared" si="7" ref="J43:J74">H43-I43*$E$4</f>
        <v>102</v>
      </c>
      <c r="K43" s="10"/>
      <c r="L43" s="35">
        <f aca="true" t="shared" si="8" ref="L43:L74">MIN(J43,G43)</f>
        <v>5.161</v>
      </c>
      <c r="M43" s="31">
        <v>1</v>
      </c>
      <c r="O43" s="135"/>
      <c r="P43" s="206" t="s">
        <v>78</v>
      </c>
      <c r="Q43" s="207"/>
      <c r="R43" s="116"/>
      <c r="AB43" s="108"/>
      <c r="AD43" s="117"/>
      <c r="AE43" s="117"/>
      <c r="AF43" s="105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.75" customHeight="1" thickBot="1">
      <c r="A44" s="153" t="s">
        <v>215</v>
      </c>
      <c r="B44" s="156">
        <v>33107</v>
      </c>
      <c r="C44" s="31"/>
      <c r="D44" s="4"/>
      <c r="E44" s="33">
        <v>5.464</v>
      </c>
      <c r="F44" s="33">
        <v>0</v>
      </c>
      <c r="G44" s="34">
        <f t="shared" si="6"/>
        <v>5.464</v>
      </c>
      <c r="H44" s="33">
        <v>5.467</v>
      </c>
      <c r="I44" s="33">
        <v>1</v>
      </c>
      <c r="J44" s="34">
        <f t="shared" si="7"/>
        <v>5.667</v>
      </c>
      <c r="K44" s="10"/>
      <c r="L44" s="35">
        <f t="shared" si="8"/>
        <v>5.464</v>
      </c>
      <c r="M44" s="31">
        <v>2</v>
      </c>
      <c r="O44" s="136" t="s">
        <v>68</v>
      </c>
      <c r="P44" s="214" t="s">
        <v>195</v>
      </c>
      <c r="Q44" s="215"/>
      <c r="R44" s="116"/>
      <c r="S44" s="33">
        <v>5.343</v>
      </c>
      <c r="T44" s="33">
        <v>0</v>
      </c>
      <c r="U44" s="34">
        <f>S44-T44*$E$4</f>
        <v>5.343</v>
      </c>
      <c r="V44" s="33">
        <v>5.282</v>
      </c>
      <c r="W44" s="33">
        <v>0</v>
      </c>
      <c r="X44" s="34">
        <f>V44-W44*$E$4</f>
        <v>5.282</v>
      </c>
      <c r="Y44" s="33"/>
      <c r="Z44" s="33"/>
      <c r="AA44" s="34">
        <f>Y44-Z44*$E$4</f>
        <v>0</v>
      </c>
      <c r="AB44" s="108"/>
      <c r="AD44" s="118"/>
      <c r="AE44" s="105"/>
      <c r="AF44" s="105"/>
      <c r="AG44" s="9"/>
      <c r="AH44" s="9"/>
      <c r="AI44" s="9"/>
      <c r="AJ44" s="105"/>
      <c r="AK44" s="9"/>
      <c r="AL44" s="9"/>
      <c r="AM44" s="9"/>
      <c r="AN44" s="105"/>
      <c r="AO44" s="9"/>
      <c r="AP44" s="9"/>
      <c r="AQ44" s="9"/>
      <c r="AR44" s="24"/>
      <c r="AS44" s="24"/>
      <c r="AT44" s="24"/>
    </row>
    <row r="45" spans="1:46" ht="15.75" customHeight="1" thickBot="1">
      <c r="A45" s="154" t="s">
        <v>214</v>
      </c>
      <c r="B45" s="156">
        <v>33000</v>
      </c>
      <c r="C45" s="31"/>
      <c r="D45" s="4"/>
      <c r="E45" s="33">
        <v>5.48</v>
      </c>
      <c r="F45" s="33">
        <v>3</v>
      </c>
      <c r="G45" s="34">
        <f t="shared" si="6"/>
        <v>6.08</v>
      </c>
      <c r="H45" s="33">
        <v>5.503</v>
      </c>
      <c r="I45" s="33">
        <v>0</v>
      </c>
      <c r="J45" s="34">
        <f t="shared" si="7"/>
        <v>5.503</v>
      </c>
      <c r="K45" s="10"/>
      <c r="L45" s="35">
        <f t="shared" si="8"/>
        <v>5.503</v>
      </c>
      <c r="M45" s="31">
        <v>3</v>
      </c>
      <c r="O45" s="136" t="s">
        <v>69</v>
      </c>
      <c r="P45" s="214" t="s">
        <v>258</v>
      </c>
      <c r="Q45" s="215"/>
      <c r="R45" s="119"/>
      <c r="S45" s="33">
        <v>5.638</v>
      </c>
      <c r="T45" s="33">
        <v>8</v>
      </c>
      <c r="U45" s="34">
        <f>S45-T45*$E$4</f>
        <v>7.2379999999999995</v>
      </c>
      <c r="V45" s="33">
        <v>5.724</v>
      </c>
      <c r="W45" s="33">
        <v>5</v>
      </c>
      <c r="X45" s="34">
        <f>V45-W45*$E$4</f>
        <v>6.724</v>
      </c>
      <c r="Y45" s="33"/>
      <c r="Z45" s="33"/>
      <c r="AA45" s="34">
        <f>Y45-Z45*$E$4</f>
        <v>0</v>
      </c>
      <c r="AB45" s="108"/>
      <c r="AD45" s="120"/>
      <c r="AE45" s="121"/>
      <c r="AF45" s="122"/>
      <c r="AG45" s="9"/>
      <c r="AH45" s="9"/>
      <c r="AI45" s="9"/>
      <c r="AJ45" s="122"/>
      <c r="AK45" s="9"/>
      <c r="AL45" s="9"/>
      <c r="AM45" s="9"/>
      <c r="AN45" s="122"/>
      <c r="AO45" s="9"/>
      <c r="AP45" s="9"/>
      <c r="AQ45" s="9"/>
      <c r="AR45" s="24"/>
      <c r="AS45" s="24"/>
      <c r="AT45" s="24"/>
    </row>
    <row r="46" spans="1:46" ht="15.75" customHeight="1" thickBot="1">
      <c r="A46" s="153" t="s">
        <v>147</v>
      </c>
      <c r="B46" s="156">
        <v>30147</v>
      </c>
      <c r="C46" s="31"/>
      <c r="D46" s="4"/>
      <c r="E46" s="33">
        <v>5.786</v>
      </c>
      <c r="F46" s="33">
        <v>2</v>
      </c>
      <c r="G46" s="34">
        <f t="shared" si="6"/>
        <v>6.186</v>
      </c>
      <c r="H46" s="33">
        <v>5.613</v>
      </c>
      <c r="I46" s="33">
        <v>0</v>
      </c>
      <c r="J46" s="34">
        <f t="shared" si="7"/>
        <v>5.613</v>
      </c>
      <c r="K46" s="10"/>
      <c r="L46" s="35">
        <f t="shared" si="8"/>
        <v>5.613</v>
      </c>
      <c r="M46" s="31">
        <v>4</v>
      </c>
      <c r="O46" s="135"/>
      <c r="P46" s="114" t="s">
        <v>79</v>
      </c>
      <c r="Q46" s="115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08"/>
      <c r="AD46" s="120"/>
      <c r="AE46" s="121"/>
      <c r="AF46" s="122"/>
      <c r="AG46" s="122"/>
      <c r="AH46" s="127"/>
      <c r="AI46" s="128"/>
      <c r="AJ46" s="122"/>
      <c r="AK46" s="122"/>
      <c r="AL46" s="127"/>
      <c r="AM46" s="128"/>
      <c r="AN46" s="122"/>
      <c r="AO46" s="122"/>
      <c r="AP46" s="127"/>
      <c r="AQ46" s="128"/>
      <c r="AR46" s="24"/>
      <c r="AS46" s="24"/>
      <c r="AT46" s="24"/>
    </row>
    <row r="47" spans="1:46" ht="15.75" customHeight="1" thickBot="1">
      <c r="A47" s="153" t="s">
        <v>212</v>
      </c>
      <c r="B47" s="156">
        <v>29016</v>
      </c>
      <c r="C47" s="31"/>
      <c r="D47" s="4"/>
      <c r="E47" s="33">
        <v>5.732</v>
      </c>
      <c r="F47" s="33">
        <v>0</v>
      </c>
      <c r="G47" s="34">
        <f t="shared" si="6"/>
        <v>5.732</v>
      </c>
      <c r="H47" s="33">
        <v>5.718</v>
      </c>
      <c r="I47" s="33">
        <v>0</v>
      </c>
      <c r="J47" s="34">
        <f t="shared" si="7"/>
        <v>5.718</v>
      </c>
      <c r="K47" s="10"/>
      <c r="L47" s="35">
        <f t="shared" si="8"/>
        <v>5.718</v>
      </c>
      <c r="M47" s="31">
        <v>5</v>
      </c>
      <c r="O47" s="136" t="s">
        <v>90</v>
      </c>
      <c r="P47" s="214" t="s">
        <v>140</v>
      </c>
      <c r="Q47" s="215"/>
      <c r="R47" s="116"/>
      <c r="S47" s="33">
        <v>5.66</v>
      </c>
      <c r="T47" s="33">
        <v>2</v>
      </c>
      <c r="U47" s="34">
        <f>S47-T47*$E$4</f>
        <v>6.0600000000000005</v>
      </c>
      <c r="V47" s="33">
        <v>5.673</v>
      </c>
      <c r="W47" s="33">
        <v>1</v>
      </c>
      <c r="X47" s="34">
        <f>V47-W47*$E$4</f>
        <v>5.873</v>
      </c>
      <c r="Y47" s="33"/>
      <c r="Z47" s="33"/>
      <c r="AA47" s="34">
        <f>Y47-Z47*$E$4</f>
        <v>0</v>
      </c>
      <c r="AB47" s="108"/>
      <c r="AD47" s="117"/>
      <c r="AE47" s="117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24"/>
      <c r="AS47" s="24"/>
      <c r="AT47" s="24"/>
    </row>
    <row r="48" spans="1:46" ht="15.75" customHeight="1" thickBot="1">
      <c r="A48" s="153" t="s">
        <v>169</v>
      </c>
      <c r="B48" s="156">
        <v>33989</v>
      </c>
      <c r="C48" s="31"/>
      <c r="D48" s="4"/>
      <c r="E48" s="33">
        <v>5.82</v>
      </c>
      <c r="F48" s="33">
        <v>0</v>
      </c>
      <c r="G48" s="34">
        <f t="shared" si="6"/>
        <v>5.82</v>
      </c>
      <c r="H48" s="33">
        <v>5.836</v>
      </c>
      <c r="I48" s="33">
        <v>0</v>
      </c>
      <c r="J48" s="34">
        <f t="shared" si="7"/>
        <v>5.836</v>
      </c>
      <c r="K48" s="10"/>
      <c r="L48" s="35">
        <f t="shared" si="8"/>
        <v>5.82</v>
      </c>
      <c r="M48" s="31">
        <v>6</v>
      </c>
      <c r="O48" s="136" t="s">
        <v>61</v>
      </c>
      <c r="P48" s="214" t="s">
        <v>259</v>
      </c>
      <c r="Q48" s="215"/>
      <c r="R48" s="119"/>
      <c r="S48" s="33">
        <v>6.002</v>
      </c>
      <c r="T48" s="33">
        <v>4</v>
      </c>
      <c r="U48" s="34">
        <f>S48-T48*$E$4</f>
        <v>6.802</v>
      </c>
      <c r="V48" s="33">
        <v>5.54</v>
      </c>
      <c r="W48" s="33">
        <v>3</v>
      </c>
      <c r="X48" s="34">
        <f>V48-W48*$E$4</f>
        <v>6.140000000000001</v>
      </c>
      <c r="Y48" s="33"/>
      <c r="Z48" s="33"/>
      <c r="AA48" s="34">
        <f>Y48-Z48*$E$4</f>
        <v>0</v>
      </c>
      <c r="AB48" s="108"/>
      <c r="AD48" s="118"/>
      <c r="AE48" s="105"/>
      <c r="AF48" s="105"/>
      <c r="AG48" s="9"/>
      <c r="AH48" s="9"/>
      <c r="AI48" s="9"/>
      <c r="AJ48" s="105"/>
      <c r="AK48" s="9"/>
      <c r="AL48" s="9"/>
      <c r="AM48" s="9"/>
      <c r="AN48" s="105"/>
      <c r="AO48" s="9"/>
      <c r="AP48" s="9"/>
      <c r="AQ48" s="9"/>
      <c r="AR48" s="24"/>
      <c r="AS48" s="24"/>
      <c r="AT48" s="24"/>
    </row>
    <row r="49" spans="1:46" ht="15.75" customHeight="1" thickBot="1">
      <c r="A49" s="153" t="s">
        <v>171</v>
      </c>
      <c r="B49" s="156">
        <v>34466</v>
      </c>
      <c r="C49" s="31"/>
      <c r="D49" s="4"/>
      <c r="E49" s="33">
        <v>5.92</v>
      </c>
      <c r="F49" s="33">
        <v>1</v>
      </c>
      <c r="G49" s="34">
        <f t="shared" si="6"/>
        <v>6.12</v>
      </c>
      <c r="H49" s="33">
        <v>5.884</v>
      </c>
      <c r="I49" s="33">
        <v>0</v>
      </c>
      <c r="J49" s="34">
        <f t="shared" si="7"/>
        <v>5.884</v>
      </c>
      <c r="K49" s="10"/>
      <c r="L49" s="35">
        <f t="shared" si="8"/>
        <v>5.884</v>
      </c>
      <c r="M49" s="31">
        <v>7</v>
      </c>
      <c r="O49" s="135"/>
      <c r="P49" s="114" t="s">
        <v>80</v>
      </c>
      <c r="Q49" s="115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08"/>
      <c r="AD49" s="120"/>
      <c r="AE49" s="121"/>
      <c r="AF49" s="122"/>
      <c r="AG49" s="9"/>
      <c r="AH49" s="9"/>
      <c r="AI49" s="9"/>
      <c r="AJ49" s="122"/>
      <c r="AK49" s="9"/>
      <c r="AL49" s="9"/>
      <c r="AM49" s="9"/>
      <c r="AN49" s="122"/>
      <c r="AO49" s="9"/>
      <c r="AP49" s="9"/>
      <c r="AQ49" s="9"/>
      <c r="AR49" s="24"/>
      <c r="AS49" s="24"/>
      <c r="AT49" s="24"/>
    </row>
    <row r="50" spans="1:46" ht="15.75" customHeight="1" thickBot="1">
      <c r="A50" s="153" t="s">
        <v>156</v>
      </c>
      <c r="B50" s="156">
        <v>31026</v>
      </c>
      <c r="C50" s="31"/>
      <c r="D50" s="4"/>
      <c r="E50" s="33">
        <v>6.119</v>
      </c>
      <c r="F50" s="33">
        <v>0</v>
      </c>
      <c r="G50" s="34">
        <f t="shared" si="6"/>
        <v>6.119</v>
      </c>
      <c r="H50" s="33">
        <v>6.549</v>
      </c>
      <c r="I50" s="33">
        <v>1</v>
      </c>
      <c r="J50" s="34">
        <f t="shared" si="7"/>
        <v>6.7490000000000006</v>
      </c>
      <c r="K50" s="10"/>
      <c r="L50" s="35">
        <f t="shared" si="8"/>
        <v>6.119</v>
      </c>
      <c r="M50" s="31">
        <v>8</v>
      </c>
      <c r="O50" s="136" t="s">
        <v>88</v>
      </c>
      <c r="P50" s="214" t="s">
        <v>260</v>
      </c>
      <c r="Q50" s="215"/>
      <c r="R50" s="116"/>
      <c r="S50" s="33">
        <v>5.93</v>
      </c>
      <c r="T50" s="33">
        <v>5</v>
      </c>
      <c r="U50" s="34">
        <f>S50-T50*$E$4</f>
        <v>6.93</v>
      </c>
      <c r="V50" s="33">
        <v>6.013</v>
      </c>
      <c r="W50" s="33">
        <v>4</v>
      </c>
      <c r="X50" s="34">
        <f>V50-W50*$E$4</f>
        <v>6.813</v>
      </c>
      <c r="Y50" s="33"/>
      <c r="Z50" s="33"/>
      <c r="AA50" s="34">
        <f>Y50-Z50*$E$4</f>
        <v>0</v>
      </c>
      <c r="AB50" s="108"/>
      <c r="AD50" s="105"/>
      <c r="AE50" s="105"/>
      <c r="AF50" s="105"/>
      <c r="AG50" s="105"/>
      <c r="AH50" s="127"/>
      <c r="AI50" s="128"/>
      <c r="AJ50" s="122"/>
      <c r="AK50" s="122"/>
      <c r="AL50" s="127"/>
      <c r="AM50" s="128"/>
      <c r="AN50" s="122"/>
      <c r="AO50" s="122"/>
      <c r="AP50" s="127"/>
      <c r="AQ50" s="127"/>
      <c r="AR50" s="24"/>
      <c r="AS50" s="24"/>
      <c r="AT50" s="24"/>
    </row>
    <row r="51" spans="1:46" ht="15.75" customHeight="1" thickBot="1">
      <c r="A51" s="153" t="s">
        <v>211</v>
      </c>
      <c r="B51" s="156">
        <v>28410</v>
      </c>
      <c r="C51" s="31"/>
      <c r="D51" s="4"/>
      <c r="E51" s="33">
        <v>5.605</v>
      </c>
      <c r="F51" s="33">
        <v>4</v>
      </c>
      <c r="G51" s="34">
        <f t="shared" si="6"/>
        <v>6.405</v>
      </c>
      <c r="H51" s="33">
        <v>6.04</v>
      </c>
      <c r="I51" s="33">
        <v>1</v>
      </c>
      <c r="J51" s="34">
        <f t="shared" si="7"/>
        <v>6.24</v>
      </c>
      <c r="K51" s="10"/>
      <c r="L51" s="35">
        <f t="shared" si="8"/>
        <v>6.24</v>
      </c>
      <c r="M51" s="31">
        <v>9</v>
      </c>
      <c r="O51" s="136" t="s">
        <v>63</v>
      </c>
      <c r="P51" s="214" t="s">
        <v>142</v>
      </c>
      <c r="Q51" s="215"/>
      <c r="R51" s="119"/>
      <c r="S51" s="33">
        <v>5.889</v>
      </c>
      <c r="T51" s="33">
        <v>2</v>
      </c>
      <c r="U51" s="34">
        <f>S51-T51*$E$4</f>
        <v>6.289000000000001</v>
      </c>
      <c r="V51" s="33">
        <v>5.647</v>
      </c>
      <c r="W51" s="33">
        <v>0</v>
      </c>
      <c r="X51" s="34">
        <f>V51-W51*$E$4</f>
        <v>5.647</v>
      </c>
      <c r="Y51" s="33"/>
      <c r="Z51" s="33"/>
      <c r="AA51" s="34">
        <f>Y51-Z51*$E$4</f>
        <v>0</v>
      </c>
      <c r="AB51" s="108"/>
      <c r="AD51" s="117"/>
      <c r="AE51" s="117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24"/>
      <c r="AS51" s="24"/>
      <c r="AT51" s="24"/>
    </row>
    <row r="52" spans="1:46" ht="15.75" customHeight="1" thickBot="1">
      <c r="A52" s="153" t="s">
        <v>135</v>
      </c>
      <c r="B52" s="156">
        <v>29578</v>
      </c>
      <c r="C52" s="31"/>
      <c r="D52" s="4"/>
      <c r="E52" s="33">
        <v>5.874</v>
      </c>
      <c r="F52" s="33">
        <v>2</v>
      </c>
      <c r="G52" s="34">
        <f t="shared" si="6"/>
        <v>6.274</v>
      </c>
      <c r="H52" s="33">
        <v>5.817</v>
      </c>
      <c r="I52" s="33">
        <v>4</v>
      </c>
      <c r="J52" s="34">
        <f t="shared" si="7"/>
        <v>6.617</v>
      </c>
      <c r="K52" s="10"/>
      <c r="L52" s="35">
        <f t="shared" si="8"/>
        <v>6.274</v>
      </c>
      <c r="M52" s="31">
        <v>10</v>
      </c>
      <c r="O52" s="135"/>
      <c r="P52" s="206" t="s">
        <v>81</v>
      </c>
      <c r="Q52" s="207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08"/>
      <c r="AD52" s="118"/>
      <c r="AE52" s="105"/>
      <c r="AF52" s="105"/>
      <c r="AG52" s="9"/>
      <c r="AH52" s="9"/>
      <c r="AI52" s="9"/>
      <c r="AJ52" s="105"/>
      <c r="AK52" s="9"/>
      <c r="AL52" s="9"/>
      <c r="AM52" s="9"/>
      <c r="AN52" s="105"/>
      <c r="AO52" s="9"/>
      <c r="AP52" s="9"/>
      <c r="AQ52" s="9"/>
      <c r="AR52" s="24"/>
      <c r="AS52" s="24"/>
      <c r="AT52" s="24"/>
    </row>
    <row r="53" spans="1:46" ht="15.75" customHeight="1" thickBot="1">
      <c r="A53" s="153" t="s">
        <v>149</v>
      </c>
      <c r="B53" s="156">
        <v>30173</v>
      </c>
      <c r="C53" s="31"/>
      <c r="D53" s="4"/>
      <c r="E53" s="33">
        <v>6.109</v>
      </c>
      <c r="F53" s="33">
        <v>6</v>
      </c>
      <c r="G53" s="34">
        <f t="shared" si="6"/>
        <v>7.309</v>
      </c>
      <c r="H53" s="33">
        <v>6.159</v>
      </c>
      <c r="I53" s="33">
        <v>1</v>
      </c>
      <c r="J53" s="34">
        <f t="shared" si="7"/>
        <v>6.359</v>
      </c>
      <c r="K53" s="10"/>
      <c r="L53" s="35">
        <f t="shared" si="8"/>
        <v>6.359</v>
      </c>
      <c r="M53" s="31">
        <v>11</v>
      </c>
      <c r="O53" s="136" t="s">
        <v>89</v>
      </c>
      <c r="P53" s="214" t="s">
        <v>261</v>
      </c>
      <c r="Q53" s="215"/>
      <c r="R53" s="116"/>
      <c r="S53" s="33">
        <v>5.672</v>
      </c>
      <c r="T53" s="33">
        <v>2</v>
      </c>
      <c r="U53" s="34">
        <f>S53-T53*$E$4</f>
        <v>6.072</v>
      </c>
      <c r="V53" s="33">
        <v>5.85</v>
      </c>
      <c r="W53" s="33">
        <v>5</v>
      </c>
      <c r="X53" s="34">
        <f>V53-W53*$E$4</f>
        <v>6.85</v>
      </c>
      <c r="Y53" s="33">
        <v>5.91</v>
      </c>
      <c r="Z53" s="33">
        <v>3</v>
      </c>
      <c r="AA53" s="34">
        <f>Y53-Z53*$E$4</f>
        <v>6.51</v>
      </c>
      <c r="AB53" s="108"/>
      <c r="AD53" s="120"/>
      <c r="AE53" s="121"/>
      <c r="AF53" s="105"/>
      <c r="AG53" s="9"/>
      <c r="AH53" s="9"/>
      <c r="AI53" s="9"/>
      <c r="AJ53" s="122"/>
      <c r="AK53" s="9"/>
      <c r="AL53" s="9"/>
      <c r="AM53" s="9"/>
      <c r="AN53" s="122"/>
      <c r="AO53" s="9"/>
      <c r="AP53" s="9"/>
      <c r="AQ53" s="9"/>
      <c r="AR53" s="24"/>
      <c r="AS53" s="24"/>
      <c r="AT53" s="24"/>
    </row>
    <row r="54" spans="1:46" ht="15.75" customHeight="1" thickBot="1">
      <c r="A54" s="153" t="s">
        <v>143</v>
      </c>
      <c r="B54" s="156">
        <v>29279</v>
      </c>
      <c r="C54" s="31"/>
      <c r="D54" s="4"/>
      <c r="E54" s="33">
        <v>6.132</v>
      </c>
      <c r="F54" s="33">
        <v>3</v>
      </c>
      <c r="G54" s="34">
        <f t="shared" si="6"/>
        <v>6.731999999999999</v>
      </c>
      <c r="H54" s="33">
        <v>6.09</v>
      </c>
      <c r="I54" s="33">
        <v>2</v>
      </c>
      <c r="J54" s="34">
        <f t="shared" si="7"/>
        <v>6.49</v>
      </c>
      <c r="K54" s="10"/>
      <c r="L54" s="35">
        <f t="shared" si="8"/>
        <v>6.49</v>
      </c>
      <c r="M54" s="31">
        <v>12</v>
      </c>
      <c r="O54" s="136" t="s">
        <v>62</v>
      </c>
      <c r="P54" s="214" t="s">
        <v>262</v>
      </c>
      <c r="Q54" s="215"/>
      <c r="R54" s="119"/>
      <c r="S54" s="33">
        <v>5.631</v>
      </c>
      <c r="T54" s="33">
        <v>3</v>
      </c>
      <c r="U54" s="34">
        <f>S54-T54*$E$4</f>
        <v>6.231</v>
      </c>
      <c r="V54" s="33">
        <v>5.772</v>
      </c>
      <c r="W54" s="33">
        <v>0</v>
      </c>
      <c r="X54" s="34">
        <f>V54-W54*$E$4</f>
        <v>5.772</v>
      </c>
      <c r="Y54" s="33">
        <v>5.547</v>
      </c>
      <c r="Z54" s="33">
        <v>1</v>
      </c>
      <c r="AA54" s="34">
        <f>Y54-Z54*$E$4</f>
        <v>5.747</v>
      </c>
      <c r="AB54" s="108"/>
      <c r="AD54" s="120"/>
      <c r="AE54" s="121"/>
      <c r="AF54" s="105"/>
      <c r="AG54" s="122"/>
      <c r="AH54" s="127"/>
      <c r="AI54" s="128"/>
      <c r="AJ54" s="105"/>
      <c r="AK54" s="122"/>
      <c r="AL54" s="127"/>
      <c r="AM54" s="128"/>
      <c r="AN54" s="105"/>
      <c r="AO54" s="122"/>
      <c r="AP54" s="127"/>
      <c r="AQ54" s="128"/>
      <c r="AR54" s="24"/>
      <c r="AS54" s="24"/>
      <c r="AT54" s="24"/>
    </row>
    <row r="55" spans="1:46" ht="15.75" customHeight="1" thickBot="1">
      <c r="A55" s="153" t="s">
        <v>194</v>
      </c>
      <c r="B55" s="156">
        <v>25934</v>
      </c>
      <c r="C55" s="31"/>
      <c r="D55" s="4"/>
      <c r="E55" s="33">
        <v>6.217</v>
      </c>
      <c r="F55" s="33">
        <v>7</v>
      </c>
      <c r="G55" s="34">
        <f t="shared" si="6"/>
        <v>7.617</v>
      </c>
      <c r="H55" s="33">
        <v>6.344</v>
      </c>
      <c r="I55" s="33">
        <v>1</v>
      </c>
      <c r="J55" s="34">
        <f t="shared" si="7"/>
        <v>6.5440000000000005</v>
      </c>
      <c r="K55" s="10"/>
      <c r="L55" s="35">
        <f t="shared" si="8"/>
        <v>6.5440000000000005</v>
      </c>
      <c r="M55" s="31">
        <v>13</v>
      </c>
      <c r="O55" s="135"/>
      <c r="P55" s="206" t="s">
        <v>82</v>
      </c>
      <c r="Q55" s="207"/>
      <c r="R55" s="116"/>
      <c r="AB55" s="108"/>
      <c r="AD55" s="117"/>
      <c r="AE55" s="117"/>
      <c r="AF55" s="122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24"/>
      <c r="AS55" s="24"/>
      <c r="AT55" s="24"/>
    </row>
    <row r="56" spans="1:46" ht="15.75" customHeight="1" thickBot="1">
      <c r="A56" s="153" t="s">
        <v>151</v>
      </c>
      <c r="B56" s="156">
        <v>30331</v>
      </c>
      <c r="C56" s="31"/>
      <c r="D56" s="4"/>
      <c r="E56" s="33">
        <v>5.757</v>
      </c>
      <c r="F56" s="33">
        <v>5</v>
      </c>
      <c r="G56" s="34">
        <f t="shared" si="6"/>
        <v>6.757</v>
      </c>
      <c r="H56" s="33">
        <v>5.76</v>
      </c>
      <c r="I56" s="33">
        <v>4</v>
      </c>
      <c r="J56" s="34">
        <f t="shared" si="7"/>
        <v>6.56</v>
      </c>
      <c r="K56" s="10"/>
      <c r="L56" s="35">
        <f t="shared" si="8"/>
        <v>6.56</v>
      </c>
      <c r="M56" s="31">
        <v>14</v>
      </c>
      <c r="O56" s="136" t="s">
        <v>64</v>
      </c>
      <c r="P56" s="214" t="s">
        <v>166</v>
      </c>
      <c r="Q56" s="215"/>
      <c r="R56" s="116"/>
      <c r="S56" s="33">
        <v>5.242</v>
      </c>
      <c r="T56" s="33">
        <v>2</v>
      </c>
      <c r="U56" s="34">
        <f>S56-T56*$E$4</f>
        <v>5.642</v>
      </c>
      <c r="V56" s="33">
        <v>5.303</v>
      </c>
      <c r="W56" s="33">
        <v>2</v>
      </c>
      <c r="X56" s="34">
        <f>V56-W56*$E$4</f>
        <v>5.703</v>
      </c>
      <c r="Y56" s="33"/>
      <c r="Z56" s="33"/>
      <c r="AA56" s="34">
        <f>Y56-Z56*$E$4</f>
        <v>0</v>
      </c>
      <c r="AB56" s="108"/>
      <c r="AD56" s="118"/>
      <c r="AE56" s="105"/>
      <c r="AF56" s="122"/>
      <c r="AG56" s="9"/>
      <c r="AH56" s="9"/>
      <c r="AI56" s="9"/>
      <c r="AJ56" s="105"/>
      <c r="AK56" s="9"/>
      <c r="AL56" s="9"/>
      <c r="AM56" s="9"/>
      <c r="AN56" s="105"/>
      <c r="AO56" s="9"/>
      <c r="AP56" s="9"/>
      <c r="AQ56" s="9"/>
      <c r="AR56" s="24"/>
      <c r="AS56" s="24"/>
      <c r="AT56" s="24"/>
    </row>
    <row r="57" spans="1:46" ht="15.75" customHeight="1" thickBot="1">
      <c r="A57" s="153" t="s">
        <v>150</v>
      </c>
      <c r="B57" s="156">
        <v>30326</v>
      </c>
      <c r="C57" s="31"/>
      <c r="D57" s="4"/>
      <c r="E57" s="33">
        <v>5.974</v>
      </c>
      <c r="F57" s="33">
        <v>3</v>
      </c>
      <c r="G57" s="34">
        <f t="shared" si="6"/>
        <v>6.574</v>
      </c>
      <c r="H57" s="33">
        <v>5.831</v>
      </c>
      <c r="I57" s="33">
        <v>4</v>
      </c>
      <c r="J57" s="34">
        <f t="shared" si="7"/>
        <v>6.631</v>
      </c>
      <c r="K57" s="10"/>
      <c r="L57" s="35">
        <f t="shared" si="8"/>
        <v>6.574</v>
      </c>
      <c r="M57" s="31">
        <v>15</v>
      </c>
      <c r="O57" s="136" t="s">
        <v>87</v>
      </c>
      <c r="P57" s="214" t="s">
        <v>263</v>
      </c>
      <c r="Q57" s="215"/>
      <c r="R57" s="119"/>
      <c r="S57" s="33">
        <v>5.441</v>
      </c>
      <c r="T57" s="33">
        <v>6</v>
      </c>
      <c r="U57" s="34">
        <f>S57-T57*$E$4</f>
        <v>6.641</v>
      </c>
      <c r="V57" s="33">
        <v>5.349</v>
      </c>
      <c r="W57" s="33">
        <v>4</v>
      </c>
      <c r="X57" s="34">
        <f>V57-W57*$E$4</f>
        <v>6.149</v>
      </c>
      <c r="Y57" s="33"/>
      <c r="Z57" s="33"/>
      <c r="AA57" s="34">
        <f>Y57-Z57*$E$4</f>
        <v>0</v>
      </c>
      <c r="AB57" s="108"/>
      <c r="AD57" s="120"/>
      <c r="AE57" s="121"/>
      <c r="AF57" s="105"/>
      <c r="AG57" s="9"/>
      <c r="AH57" s="9"/>
      <c r="AI57" s="9"/>
      <c r="AJ57" s="122"/>
      <c r="AK57" s="9"/>
      <c r="AL57" s="9"/>
      <c r="AM57" s="9"/>
      <c r="AN57" s="122"/>
      <c r="AO57" s="9"/>
      <c r="AP57" s="9"/>
      <c r="AQ57" s="9"/>
      <c r="AR57" s="24"/>
      <c r="AS57" s="24"/>
      <c r="AT57" s="24"/>
    </row>
    <row r="58" spans="1:46" ht="15.75" customHeight="1" thickBot="1">
      <c r="A58" s="153" t="s">
        <v>134</v>
      </c>
      <c r="B58" s="156">
        <v>29083</v>
      </c>
      <c r="C58" s="31"/>
      <c r="D58" s="4"/>
      <c r="E58" s="33">
        <v>6.018</v>
      </c>
      <c r="F58" s="33">
        <v>13</v>
      </c>
      <c r="G58" s="34">
        <f t="shared" si="6"/>
        <v>8.618</v>
      </c>
      <c r="H58" s="33">
        <v>5.859</v>
      </c>
      <c r="I58" s="33">
        <v>4</v>
      </c>
      <c r="J58" s="34">
        <f t="shared" si="7"/>
        <v>6.659</v>
      </c>
      <c r="K58" s="10"/>
      <c r="L58" s="35">
        <f t="shared" si="8"/>
        <v>6.659</v>
      </c>
      <c r="M58" s="31">
        <v>16</v>
      </c>
      <c r="O58" s="135"/>
      <c r="P58" s="114" t="s">
        <v>83</v>
      </c>
      <c r="Q58" s="115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08"/>
      <c r="AD58" s="120"/>
      <c r="AE58" s="121"/>
      <c r="AF58" s="105"/>
      <c r="AG58" s="9"/>
      <c r="AH58" s="9"/>
      <c r="AI58" s="9"/>
      <c r="AJ58" s="122"/>
      <c r="AK58" s="9"/>
      <c r="AL58" s="9"/>
      <c r="AM58" s="9"/>
      <c r="AN58" s="122"/>
      <c r="AO58" s="9"/>
      <c r="AP58" s="9"/>
      <c r="AQ58" s="9"/>
      <c r="AR58" s="24"/>
      <c r="AS58" s="24"/>
      <c r="AT58" s="24"/>
    </row>
    <row r="59" spans="1:46" ht="15.75" customHeight="1" thickBot="1">
      <c r="A59" s="153" t="s">
        <v>197</v>
      </c>
      <c r="B59" s="156">
        <v>30622</v>
      </c>
      <c r="C59" s="31"/>
      <c r="D59" s="4"/>
      <c r="E59" s="33">
        <v>5.475</v>
      </c>
      <c r="F59" s="33">
        <v>6</v>
      </c>
      <c r="G59" s="34">
        <f t="shared" si="6"/>
        <v>6.675</v>
      </c>
      <c r="H59" s="33">
        <v>6.245</v>
      </c>
      <c r="I59" s="33">
        <v>6</v>
      </c>
      <c r="J59" s="34">
        <f t="shared" si="7"/>
        <v>7.445</v>
      </c>
      <c r="K59" s="10"/>
      <c r="L59" s="35">
        <f t="shared" si="8"/>
        <v>6.675</v>
      </c>
      <c r="M59" s="31">
        <v>17</v>
      </c>
      <c r="O59" s="136" t="s">
        <v>91</v>
      </c>
      <c r="P59" s="214" t="s">
        <v>264</v>
      </c>
      <c r="Q59" s="215"/>
      <c r="R59" s="116"/>
      <c r="S59" s="33">
        <v>5.813</v>
      </c>
      <c r="T59" s="33">
        <v>12</v>
      </c>
      <c r="U59" s="34">
        <f>S59-T59*$E$4</f>
        <v>8.213000000000001</v>
      </c>
      <c r="V59" s="33">
        <v>6.363</v>
      </c>
      <c r="W59" s="33">
        <v>5</v>
      </c>
      <c r="X59" s="34">
        <f>V59-W59*$E$4</f>
        <v>7.363</v>
      </c>
      <c r="Y59" s="33"/>
      <c r="Z59" s="33"/>
      <c r="AA59" s="34">
        <f>Y59-Z59*$E$4</f>
        <v>0</v>
      </c>
      <c r="AB59" s="108"/>
      <c r="AD59" s="120"/>
      <c r="AE59" s="121"/>
      <c r="AF59" s="105"/>
      <c r="AG59" s="9"/>
      <c r="AH59" s="9"/>
      <c r="AI59" s="9"/>
      <c r="AJ59" s="122"/>
      <c r="AK59" s="9"/>
      <c r="AL59" s="9"/>
      <c r="AM59" s="9"/>
      <c r="AN59" s="122"/>
      <c r="AO59" s="9"/>
      <c r="AP59" s="9"/>
      <c r="AQ59" s="9"/>
      <c r="AR59" s="24"/>
      <c r="AS59" s="24"/>
      <c r="AT59" s="24"/>
    </row>
    <row r="60" spans="1:46" ht="15.75" customHeight="1" thickBot="1">
      <c r="A60" s="153" t="s">
        <v>161</v>
      </c>
      <c r="B60" s="156">
        <v>31330</v>
      </c>
      <c r="C60" s="31"/>
      <c r="D60" s="4"/>
      <c r="E60" s="33">
        <v>6.182</v>
      </c>
      <c r="F60" s="33">
        <v>5</v>
      </c>
      <c r="G60" s="34">
        <f t="shared" si="6"/>
        <v>7.182</v>
      </c>
      <c r="H60" s="33">
        <v>5.957</v>
      </c>
      <c r="I60" s="33">
        <v>4</v>
      </c>
      <c r="J60" s="34">
        <f t="shared" si="7"/>
        <v>6.757</v>
      </c>
      <c r="K60" s="10"/>
      <c r="L60" s="35">
        <f t="shared" si="8"/>
        <v>6.757</v>
      </c>
      <c r="M60" s="31">
        <v>18</v>
      </c>
      <c r="O60" s="136" t="s">
        <v>65</v>
      </c>
      <c r="P60" s="214" t="s">
        <v>265</v>
      </c>
      <c r="Q60" s="215"/>
      <c r="R60" s="119"/>
      <c r="S60" s="33">
        <v>5.816</v>
      </c>
      <c r="T60" s="33">
        <v>0</v>
      </c>
      <c r="U60" s="34">
        <f>S60-T60*$E$4</f>
        <v>5.816</v>
      </c>
      <c r="V60" s="33">
        <v>5.897</v>
      </c>
      <c r="W60" s="33">
        <v>4</v>
      </c>
      <c r="X60" s="34">
        <f>V60-W60*$E$4</f>
        <v>6.697</v>
      </c>
      <c r="Y60" s="33"/>
      <c r="Z60" s="33"/>
      <c r="AA60" s="34">
        <f>Y60-Z60*$E$4</f>
        <v>0</v>
      </c>
      <c r="AB60" s="108"/>
      <c r="AD60" s="120"/>
      <c r="AE60" s="121"/>
      <c r="AF60" s="105"/>
      <c r="AG60" s="9"/>
      <c r="AH60" s="9"/>
      <c r="AI60" s="9"/>
      <c r="AJ60" s="122"/>
      <c r="AK60" s="9"/>
      <c r="AL60" s="9"/>
      <c r="AM60" s="9"/>
      <c r="AN60" s="122"/>
      <c r="AO60" s="9"/>
      <c r="AP60" s="9"/>
      <c r="AQ60" s="9"/>
      <c r="AR60" s="24"/>
      <c r="AS60" s="24"/>
      <c r="AT60" s="24"/>
    </row>
    <row r="61" spans="1:46" ht="15.75" customHeight="1" thickBot="1">
      <c r="A61" s="153" t="s">
        <v>210</v>
      </c>
      <c r="B61" s="156">
        <v>26807</v>
      </c>
      <c r="C61" s="31"/>
      <c r="D61" s="4"/>
      <c r="E61" s="33">
        <v>6.158</v>
      </c>
      <c r="F61" s="33">
        <v>3</v>
      </c>
      <c r="G61" s="34">
        <f t="shared" si="6"/>
        <v>6.758000000000001</v>
      </c>
      <c r="H61" s="33">
        <v>6.164</v>
      </c>
      <c r="I61" s="33">
        <v>8</v>
      </c>
      <c r="J61" s="34">
        <f t="shared" si="7"/>
        <v>7.763999999999999</v>
      </c>
      <c r="K61" s="10"/>
      <c r="L61" s="35">
        <f t="shared" si="8"/>
        <v>6.758000000000001</v>
      </c>
      <c r="M61" s="31">
        <v>19</v>
      </c>
      <c r="O61" s="135"/>
      <c r="P61" s="114" t="s">
        <v>84</v>
      </c>
      <c r="Q61" s="115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08"/>
      <c r="AD61" s="120"/>
      <c r="AE61" s="121"/>
      <c r="AF61" s="105"/>
      <c r="AG61" s="9"/>
      <c r="AH61" s="9"/>
      <c r="AI61" s="9"/>
      <c r="AJ61" s="122"/>
      <c r="AK61" s="9"/>
      <c r="AL61" s="9"/>
      <c r="AM61" s="9"/>
      <c r="AN61" s="122"/>
      <c r="AO61" s="9"/>
      <c r="AP61" s="9"/>
      <c r="AQ61" s="9"/>
      <c r="AR61" s="24"/>
      <c r="AS61" s="24"/>
      <c r="AT61" s="24"/>
    </row>
    <row r="62" spans="1:46" ht="15.75" customHeight="1" thickBot="1">
      <c r="A62" s="153" t="s">
        <v>196</v>
      </c>
      <c r="B62" s="156">
        <v>30538</v>
      </c>
      <c r="C62" s="31"/>
      <c r="D62" s="4"/>
      <c r="E62" s="33">
        <v>5.563</v>
      </c>
      <c r="F62" s="33">
        <v>6</v>
      </c>
      <c r="G62" s="34">
        <f t="shared" si="6"/>
        <v>6.763</v>
      </c>
      <c r="H62" s="33">
        <v>5.904</v>
      </c>
      <c r="I62" s="33">
        <v>5</v>
      </c>
      <c r="J62" s="34">
        <f t="shared" si="7"/>
        <v>6.904</v>
      </c>
      <c r="K62" s="10"/>
      <c r="L62" s="35">
        <f t="shared" si="8"/>
        <v>6.763</v>
      </c>
      <c r="M62" s="31">
        <v>20</v>
      </c>
      <c r="O62" s="136" t="s">
        <v>67</v>
      </c>
      <c r="P62" s="214" t="s">
        <v>266</v>
      </c>
      <c r="Q62" s="215"/>
      <c r="R62" s="116"/>
      <c r="S62" s="33">
        <v>5.945</v>
      </c>
      <c r="T62" s="33">
        <v>0</v>
      </c>
      <c r="U62" s="34">
        <f>S62-T62*$E$4</f>
        <v>5.945</v>
      </c>
      <c r="V62" s="33">
        <v>5.729</v>
      </c>
      <c r="W62" s="33">
        <v>0</v>
      </c>
      <c r="X62" s="34">
        <f>V62-W62*$E$4</f>
        <v>5.729</v>
      </c>
      <c r="Y62" s="33"/>
      <c r="Z62" s="33"/>
      <c r="AA62" s="34">
        <f>Y62-Z62*$E$4</f>
        <v>0</v>
      </c>
      <c r="AB62" s="108"/>
      <c r="AD62" s="120"/>
      <c r="AE62" s="121"/>
      <c r="AF62" s="105"/>
      <c r="AG62" s="9"/>
      <c r="AH62" s="9"/>
      <c r="AI62" s="9"/>
      <c r="AJ62" s="122"/>
      <c r="AK62" s="9"/>
      <c r="AL62" s="9"/>
      <c r="AM62" s="9"/>
      <c r="AN62" s="122"/>
      <c r="AO62" s="9"/>
      <c r="AP62" s="9"/>
      <c r="AQ62" s="9"/>
      <c r="AR62" s="24"/>
      <c r="AS62" s="24"/>
      <c r="AT62" s="24"/>
    </row>
    <row r="63" spans="1:46" ht="15.75" customHeight="1" thickBot="1">
      <c r="A63" s="153" t="s">
        <v>174</v>
      </c>
      <c r="B63" s="156" t="s">
        <v>231</v>
      </c>
      <c r="C63" s="31"/>
      <c r="D63" s="4"/>
      <c r="E63" s="33">
        <v>6.505</v>
      </c>
      <c r="F63" s="33">
        <v>5</v>
      </c>
      <c r="G63" s="34">
        <f t="shared" si="6"/>
        <v>7.505</v>
      </c>
      <c r="H63" s="33">
        <v>6.193</v>
      </c>
      <c r="I63" s="33">
        <v>3</v>
      </c>
      <c r="J63" s="34">
        <f t="shared" si="7"/>
        <v>6.792999999999999</v>
      </c>
      <c r="K63" s="10"/>
      <c r="L63" s="35">
        <f t="shared" si="8"/>
        <v>6.792999999999999</v>
      </c>
      <c r="M63" s="31">
        <v>21</v>
      </c>
      <c r="O63" s="136" t="s">
        <v>92</v>
      </c>
      <c r="P63" s="214" t="s">
        <v>242</v>
      </c>
      <c r="Q63" s="215"/>
      <c r="R63" s="119"/>
      <c r="S63" s="33">
        <v>6.062</v>
      </c>
      <c r="T63" s="33">
        <v>1</v>
      </c>
      <c r="U63" s="34">
        <f>S63-T63*$E$4</f>
        <v>6.2620000000000005</v>
      </c>
      <c r="V63" s="33">
        <v>5.79</v>
      </c>
      <c r="W63" s="33">
        <v>15</v>
      </c>
      <c r="X63" s="34">
        <f>V63-W63*$E$4</f>
        <v>8.79</v>
      </c>
      <c r="Y63" s="33"/>
      <c r="Z63" s="33"/>
      <c r="AA63" s="34">
        <f>Y63-Z63*$E$4</f>
        <v>0</v>
      </c>
      <c r="AB63" s="108"/>
      <c r="AD63" s="120"/>
      <c r="AE63" s="121"/>
      <c r="AF63" s="105"/>
      <c r="AG63" s="9"/>
      <c r="AH63" s="9"/>
      <c r="AI63" s="9"/>
      <c r="AJ63" s="122"/>
      <c r="AK63" s="9"/>
      <c r="AL63" s="9"/>
      <c r="AM63" s="9"/>
      <c r="AN63" s="122"/>
      <c r="AO63" s="9"/>
      <c r="AP63" s="9"/>
      <c r="AQ63" s="9"/>
      <c r="AR63" s="24"/>
      <c r="AS63" s="24"/>
      <c r="AT63" s="24"/>
    </row>
    <row r="64" spans="1:46" ht="15.75" customHeight="1" thickBot="1">
      <c r="A64" s="153" t="s">
        <v>191</v>
      </c>
      <c r="B64" s="156">
        <v>30238</v>
      </c>
      <c r="C64" s="31"/>
      <c r="D64" s="4"/>
      <c r="E64" s="33">
        <v>6.202</v>
      </c>
      <c r="F64" s="33">
        <v>3</v>
      </c>
      <c r="G64" s="34">
        <f t="shared" si="6"/>
        <v>6.802</v>
      </c>
      <c r="H64" s="33">
        <v>6.079</v>
      </c>
      <c r="I64" s="33">
        <v>7</v>
      </c>
      <c r="J64" s="34">
        <f t="shared" si="7"/>
        <v>7.479</v>
      </c>
      <c r="K64" s="10"/>
      <c r="L64" s="35">
        <f t="shared" si="8"/>
        <v>6.802</v>
      </c>
      <c r="M64" s="31">
        <v>22</v>
      </c>
      <c r="O64" s="135"/>
      <c r="P64" s="206" t="s">
        <v>85</v>
      </c>
      <c r="Q64" s="207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08"/>
      <c r="AD64" s="120"/>
      <c r="AE64" s="121"/>
      <c r="AF64" s="105"/>
      <c r="AG64" s="9"/>
      <c r="AH64" s="9"/>
      <c r="AI64" s="9"/>
      <c r="AJ64" s="122"/>
      <c r="AK64" s="9"/>
      <c r="AL64" s="9"/>
      <c r="AM64" s="9"/>
      <c r="AN64" s="122"/>
      <c r="AO64" s="9"/>
      <c r="AP64" s="9"/>
      <c r="AQ64" s="9"/>
      <c r="AR64" s="24"/>
      <c r="AS64" s="24"/>
      <c r="AT64" s="24"/>
    </row>
    <row r="65" spans="1:46" ht="15.75" customHeight="1" thickBot="1">
      <c r="A65" s="153" t="s">
        <v>173</v>
      </c>
      <c r="B65" s="156" t="s">
        <v>230</v>
      </c>
      <c r="C65" s="31"/>
      <c r="D65" s="4"/>
      <c r="E65" s="33">
        <v>6.098</v>
      </c>
      <c r="F65" s="33">
        <v>4</v>
      </c>
      <c r="G65" s="34">
        <f t="shared" si="6"/>
        <v>6.898</v>
      </c>
      <c r="H65" s="33">
        <v>100</v>
      </c>
      <c r="I65" s="33"/>
      <c r="J65" s="34">
        <f t="shared" si="7"/>
        <v>100</v>
      </c>
      <c r="K65" s="10"/>
      <c r="L65" s="35">
        <f t="shared" si="8"/>
        <v>6.898</v>
      </c>
      <c r="M65" s="31">
        <v>23</v>
      </c>
      <c r="O65" s="136" t="s">
        <v>86</v>
      </c>
      <c r="P65" s="214" t="s">
        <v>267</v>
      </c>
      <c r="Q65" s="215"/>
      <c r="R65" s="116"/>
      <c r="S65" s="33">
        <v>5.896</v>
      </c>
      <c r="T65" s="33">
        <v>4</v>
      </c>
      <c r="U65" s="34">
        <f>S65-T65*$E$4</f>
        <v>6.696</v>
      </c>
      <c r="V65" s="33">
        <v>5.589</v>
      </c>
      <c r="W65" s="33">
        <v>6</v>
      </c>
      <c r="X65" s="34">
        <f>V65-W65*$E$4</f>
        <v>6.789000000000001</v>
      </c>
      <c r="Y65" s="33"/>
      <c r="Z65" s="33"/>
      <c r="AA65" s="34">
        <f>Y65-Z65*$E$4</f>
        <v>0</v>
      </c>
      <c r="AB65" s="108"/>
      <c r="AD65" s="120"/>
      <c r="AE65" s="121"/>
      <c r="AF65" s="105"/>
      <c r="AG65" s="9"/>
      <c r="AH65" s="9"/>
      <c r="AI65" s="9"/>
      <c r="AJ65" s="122"/>
      <c r="AK65" s="9"/>
      <c r="AL65" s="9"/>
      <c r="AM65" s="9"/>
      <c r="AN65" s="122"/>
      <c r="AO65" s="9"/>
      <c r="AP65" s="9"/>
      <c r="AQ65" s="9"/>
      <c r="AR65" s="24"/>
      <c r="AS65" s="24"/>
      <c r="AT65" s="24"/>
    </row>
    <row r="66" spans="1:46" ht="15.75" customHeight="1">
      <c r="A66" s="153" t="s">
        <v>162</v>
      </c>
      <c r="B66" s="156">
        <v>31469</v>
      </c>
      <c r="C66" s="31"/>
      <c r="D66" s="4"/>
      <c r="E66" s="33">
        <v>6.442</v>
      </c>
      <c r="F66" s="33">
        <v>9</v>
      </c>
      <c r="G66" s="34">
        <f t="shared" si="6"/>
        <v>8.242</v>
      </c>
      <c r="H66" s="33">
        <v>5.928</v>
      </c>
      <c r="I66" s="33">
        <v>5</v>
      </c>
      <c r="J66" s="34">
        <f t="shared" si="7"/>
        <v>6.928</v>
      </c>
      <c r="K66" s="10"/>
      <c r="L66" s="35">
        <f t="shared" si="8"/>
        <v>6.928</v>
      </c>
      <c r="M66" s="31">
        <v>24</v>
      </c>
      <c r="O66" s="136" t="s">
        <v>66</v>
      </c>
      <c r="P66" s="214" t="s">
        <v>167</v>
      </c>
      <c r="Q66" s="215"/>
      <c r="R66" s="119"/>
      <c r="S66" s="33">
        <v>5.53</v>
      </c>
      <c r="T66" s="33">
        <v>1</v>
      </c>
      <c r="U66" s="34">
        <f>S66-T66*$E$4</f>
        <v>5.73</v>
      </c>
      <c r="V66" s="33">
        <v>5.53</v>
      </c>
      <c r="W66" s="33">
        <v>0</v>
      </c>
      <c r="X66" s="34">
        <f>V66-W66*$E$4</f>
        <v>5.53</v>
      </c>
      <c r="Y66" s="33"/>
      <c r="Z66" s="33"/>
      <c r="AA66" s="34">
        <f>Y66-Z66*$E$4</f>
        <v>0</v>
      </c>
      <c r="AB66" s="108"/>
      <c r="AD66" s="120"/>
      <c r="AE66" s="121"/>
      <c r="AF66" s="105"/>
      <c r="AG66" s="9"/>
      <c r="AH66" s="9"/>
      <c r="AI66" s="9"/>
      <c r="AJ66" s="122"/>
      <c r="AK66" s="9"/>
      <c r="AL66" s="9"/>
      <c r="AM66" s="9"/>
      <c r="AN66" s="122"/>
      <c r="AO66" s="9"/>
      <c r="AP66" s="9"/>
      <c r="AQ66" s="9"/>
      <c r="AR66" s="24"/>
      <c r="AS66" s="24"/>
      <c r="AT66" s="24"/>
    </row>
    <row r="67" spans="1:46" ht="15.75" customHeight="1" thickBot="1">
      <c r="A67" s="153" t="s">
        <v>144</v>
      </c>
      <c r="B67" s="156">
        <v>29376</v>
      </c>
      <c r="C67" s="31"/>
      <c r="D67" s="4"/>
      <c r="E67" s="33">
        <v>6.267</v>
      </c>
      <c r="F67" s="33">
        <v>5</v>
      </c>
      <c r="G67" s="34">
        <f t="shared" si="6"/>
        <v>7.267</v>
      </c>
      <c r="H67" s="33">
        <v>6.15</v>
      </c>
      <c r="I67" s="33">
        <v>4</v>
      </c>
      <c r="J67" s="34">
        <f t="shared" si="7"/>
        <v>6.95</v>
      </c>
      <c r="K67" s="10"/>
      <c r="L67" s="35">
        <f t="shared" si="8"/>
        <v>6.95</v>
      </c>
      <c r="M67" s="31">
        <v>25</v>
      </c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D67" s="120"/>
      <c r="AE67" s="121"/>
      <c r="AF67" s="105"/>
      <c r="AG67" s="9"/>
      <c r="AH67" s="9"/>
      <c r="AI67" s="9"/>
      <c r="AJ67" s="122"/>
      <c r="AK67" s="9"/>
      <c r="AL67" s="9"/>
      <c r="AM67" s="9"/>
      <c r="AN67" s="122"/>
      <c r="AO67" s="9"/>
      <c r="AP67" s="9"/>
      <c r="AQ67" s="9"/>
      <c r="AR67" s="24"/>
      <c r="AS67" s="24"/>
      <c r="AT67" s="24"/>
    </row>
    <row r="68" spans="1:46" ht="15.75" customHeight="1" thickBot="1">
      <c r="A68" s="153" t="s">
        <v>160</v>
      </c>
      <c r="B68" s="156">
        <v>31185</v>
      </c>
      <c r="C68" s="31"/>
      <c r="D68" s="4"/>
      <c r="E68" s="33">
        <v>6.428</v>
      </c>
      <c r="F68" s="33">
        <v>4</v>
      </c>
      <c r="G68" s="34">
        <f t="shared" si="6"/>
        <v>7.228</v>
      </c>
      <c r="H68" s="33">
        <v>6.773</v>
      </c>
      <c r="I68" s="33">
        <v>1</v>
      </c>
      <c r="J68" s="34">
        <f t="shared" si="7"/>
        <v>6.973</v>
      </c>
      <c r="K68" s="10"/>
      <c r="L68" s="35">
        <f t="shared" si="8"/>
        <v>6.973</v>
      </c>
      <c r="M68" s="31">
        <v>26</v>
      </c>
      <c r="O68" s="135"/>
      <c r="P68" s="114" t="s">
        <v>40</v>
      </c>
      <c r="Q68" s="115"/>
      <c r="R68" s="116"/>
      <c r="AB68" s="108"/>
      <c r="AD68" s="120"/>
      <c r="AE68" s="121"/>
      <c r="AF68" s="105"/>
      <c r="AG68" s="9"/>
      <c r="AH68" s="9"/>
      <c r="AI68" s="9"/>
      <c r="AJ68" s="122"/>
      <c r="AK68" s="9"/>
      <c r="AL68" s="9"/>
      <c r="AM68" s="9"/>
      <c r="AN68" s="122"/>
      <c r="AO68" s="9"/>
      <c r="AP68" s="9"/>
      <c r="AQ68" s="9"/>
      <c r="AR68" s="24"/>
      <c r="AS68" s="24"/>
      <c r="AT68" s="24"/>
    </row>
    <row r="69" spans="1:46" ht="15.75" customHeight="1" thickBot="1">
      <c r="A69" s="153" t="s">
        <v>163</v>
      </c>
      <c r="B69" s="156"/>
      <c r="C69" s="31"/>
      <c r="D69" s="4"/>
      <c r="E69" s="33">
        <v>6.171</v>
      </c>
      <c r="F69" s="33">
        <v>7</v>
      </c>
      <c r="G69" s="34">
        <f t="shared" si="6"/>
        <v>7.571000000000001</v>
      </c>
      <c r="H69" s="33">
        <v>6.392</v>
      </c>
      <c r="I69" s="33">
        <v>3</v>
      </c>
      <c r="J69" s="34">
        <f t="shared" si="7"/>
        <v>6.992000000000001</v>
      </c>
      <c r="K69" s="10"/>
      <c r="L69" s="35">
        <f t="shared" si="8"/>
        <v>6.992000000000001</v>
      </c>
      <c r="M69" s="31">
        <v>27</v>
      </c>
      <c r="O69" s="136" t="s">
        <v>70</v>
      </c>
      <c r="P69" s="214" t="s">
        <v>195</v>
      </c>
      <c r="Q69" s="215"/>
      <c r="R69" s="116"/>
      <c r="S69" s="33">
        <v>5.117</v>
      </c>
      <c r="T69" s="33">
        <v>0</v>
      </c>
      <c r="U69" s="34">
        <f>S69-T69*$E$4</f>
        <v>5.117</v>
      </c>
      <c r="V69" s="33">
        <v>5.294</v>
      </c>
      <c r="W69" s="33">
        <v>0</v>
      </c>
      <c r="X69" s="34">
        <f>V69-W69*$E$4</f>
        <v>5.294</v>
      </c>
      <c r="Y69" s="33"/>
      <c r="Z69" s="33"/>
      <c r="AA69" s="34">
        <f>Y69-Z69*$E$4</f>
        <v>0</v>
      </c>
      <c r="AB69" s="108"/>
      <c r="AD69" s="108"/>
      <c r="AE69" s="121"/>
      <c r="AF69" s="105"/>
      <c r="AG69" s="9"/>
      <c r="AH69" s="9"/>
      <c r="AI69" s="9"/>
      <c r="AJ69" s="122"/>
      <c r="AK69" s="9"/>
      <c r="AL69" s="9"/>
      <c r="AM69" s="9"/>
      <c r="AN69" s="122"/>
      <c r="AO69" s="9"/>
      <c r="AP69" s="9"/>
      <c r="AQ69" s="9"/>
      <c r="AR69" s="24"/>
      <c r="AS69" s="24"/>
      <c r="AT69" s="24"/>
    </row>
    <row r="70" spans="1:46" ht="15.75" customHeight="1" thickBot="1">
      <c r="A70" s="153" t="s">
        <v>136</v>
      </c>
      <c r="B70" s="156">
        <v>30210</v>
      </c>
      <c r="C70" s="31"/>
      <c r="D70" s="4"/>
      <c r="E70" s="33">
        <v>6.637</v>
      </c>
      <c r="F70" s="33">
        <v>2</v>
      </c>
      <c r="G70" s="34">
        <f t="shared" si="6"/>
        <v>7.037</v>
      </c>
      <c r="H70" s="33">
        <v>100</v>
      </c>
      <c r="I70" s="33"/>
      <c r="J70" s="34">
        <f t="shared" si="7"/>
        <v>100</v>
      </c>
      <c r="K70" s="10"/>
      <c r="L70" s="35">
        <f t="shared" si="8"/>
        <v>7.037</v>
      </c>
      <c r="M70" s="31">
        <v>28</v>
      </c>
      <c r="O70" s="136" t="s">
        <v>71</v>
      </c>
      <c r="P70" s="214" t="s">
        <v>140</v>
      </c>
      <c r="Q70" s="215"/>
      <c r="R70" s="119"/>
      <c r="S70" s="33">
        <v>6.721</v>
      </c>
      <c r="T70" s="33">
        <v>4</v>
      </c>
      <c r="U70" s="34">
        <f>S70-T70*$E$4</f>
        <v>7.521</v>
      </c>
      <c r="V70" s="33">
        <v>5.233</v>
      </c>
      <c r="W70" s="33">
        <v>5</v>
      </c>
      <c r="X70" s="34">
        <f>V70-W70*$E$4</f>
        <v>6.233</v>
      </c>
      <c r="Y70" s="33"/>
      <c r="Z70" s="33"/>
      <c r="AA70" s="34">
        <f>Y70-Z70*$E$4</f>
        <v>0</v>
      </c>
      <c r="AB70" s="108"/>
      <c r="AD70" s="108"/>
      <c r="AE70" s="121"/>
      <c r="AF70" s="105"/>
      <c r="AG70" s="9"/>
      <c r="AH70" s="9"/>
      <c r="AI70" s="9"/>
      <c r="AJ70" s="122"/>
      <c r="AK70" s="9"/>
      <c r="AL70" s="9"/>
      <c r="AM70" s="9"/>
      <c r="AN70" s="122"/>
      <c r="AO70" s="9"/>
      <c r="AP70" s="9"/>
      <c r="AQ70" s="9"/>
      <c r="AR70" s="24"/>
      <c r="AS70" s="24"/>
      <c r="AT70" s="24"/>
    </row>
    <row r="71" spans="1:46" ht="15.75" customHeight="1" thickBot="1">
      <c r="A71" s="153" t="s">
        <v>168</v>
      </c>
      <c r="B71" s="156">
        <v>33698</v>
      </c>
      <c r="C71" s="31"/>
      <c r="D71" s="4"/>
      <c r="E71" s="33">
        <v>6.048</v>
      </c>
      <c r="F71" s="33">
        <v>5</v>
      </c>
      <c r="G71" s="34">
        <f t="shared" si="6"/>
        <v>7.048</v>
      </c>
      <c r="H71" s="33">
        <v>100</v>
      </c>
      <c r="I71" s="33"/>
      <c r="J71" s="34">
        <f t="shared" si="7"/>
        <v>100</v>
      </c>
      <c r="K71" s="10"/>
      <c r="L71" s="35">
        <f t="shared" si="8"/>
        <v>7.048</v>
      </c>
      <c r="M71" s="31">
        <v>29</v>
      </c>
      <c r="O71" s="135"/>
      <c r="P71" s="114" t="s">
        <v>41</v>
      </c>
      <c r="Q71" s="115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08"/>
      <c r="AD71" s="108"/>
      <c r="AE71" s="121"/>
      <c r="AF71" s="105"/>
      <c r="AG71" s="9"/>
      <c r="AH71" s="9"/>
      <c r="AI71" s="9"/>
      <c r="AJ71" s="122"/>
      <c r="AK71" s="9"/>
      <c r="AL71" s="9"/>
      <c r="AM71" s="9"/>
      <c r="AN71" s="122"/>
      <c r="AO71" s="9"/>
      <c r="AP71" s="9"/>
      <c r="AQ71" s="9"/>
      <c r="AR71" s="24"/>
      <c r="AS71" s="24"/>
      <c r="AT71" s="24"/>
    </row>
    <row r="72" spans="1:46" ht="15.75" customHeight="1" thickBot="1">
      <c r="A72" s="153" t="s">
        <v>145</v>
      </c>
      <c r="B72" s="156">
        <v>29409</v>
      </c>
      <c r="C72" s="31"/>
      <c r="D72" s="4"/>
      <c r="E72" s="33">
        <v>6.274</v>
      </c>
      <c r="F72" s="33">
        <v>4</v>
      </c>
      <c r="G72" s="34">
        <f t="shared" si="6"/>
        <v>7.074</v>
      </c>
      <c r="H72" s="33">
        <v>6.277</v>
      </c>
      <c r="I72" s="33">
        <v>9</v>
      </c>
      <c r="J72" s="34">
        <f t="shared" si="7"/>
        <v>8.077</v>
      </c>
      <c r="K72" s="10"/>
      <c r="L72" s="35">
        <f t="shared" si="8"/>
        <v>7.074</v>
      </c>
      <c r="M72" s="31">
        <v>30</v>
      </c>
      <c r="O72" s="136" t="s">
        <v>72</v>
      </c>
      <c r="P72" s="214" t="s">
        <v>142</v>
      </c>
      <c r="Q72" s="215"/>
      <c r="R72" s="116"/>
      <c r="S72" s="33">
        <v>5.712</v>
      </c>
      <c r="T72" s="33">
        <v>0</v>
      </c>
      <c r="U72" s="34">
        <f>S72-T72*$E$4</f>
        <v>5.712</v>
      </c>
      <c r="V72" s="33">
        <v>5.334</v>
      </c>
      <c r="W72" s="33">
        <v>1</v>
      </c>
      <c r="X72" s="34">
        <f>V72-W72*$E$4</f>
        <v>5.534</v>
      </c>
      <c r="Y72" s="33">
        <v>5.445</v>
      </c>
      <c r="Z72" s="33">
        <v>1</v>
      </c>
      <c r="AA72" s="34">
        <f>Y72-Z72*$E$4</f>
        <v>5.6450000000000005</v>
      </c>
      <c r="AB72" s="108"/>
      <c r="AD72" s="108"/>
      <c r="AE72" s="121"/>
      <c r="AF72" s="105"/>
      <c r="AG72" s="9"/>
      <c r="AH72" s="9"/>
      <c r="AI72" s="9"/>
      <c r="AJ72" s="122"/>
      <c r="AK72" s="9"/>
      <c r="AL72" s="9"/>
      <c r="AM72" s="9"/>
      <c r="AN72" s="122"/>
      <c r="AO72" s="9"/>
      <c r="AP72" s="9"/>
      <c r="AQ72" s="9"/>
      <c r="AR72" s="24"/>
      <c r="AS72" s="24"/>
      <c r="AT72" s="24"/>
    </row>
    <row r="73" spans="1:46" ht="15.75" customHeight="1" thickBot="1">
      <c r="A73" s="153" t="s">
        <v>170</v>
      </c>
      <c r="B73" s="156">
        <v>34047</v>
      </c>
      <c r="C73" s="31"/>
      <c r="D73" s="4"/>
      <c r="E73" s="33">
        <v>6.122</v>
      </c>
      <c r="F73" s="33">
        <v>5</v>
      </c>
      <c r="G73" s="34">
        <f t="shared" si="6"/>
        <v>7.122</v>
      </c>
      <c r="H73" s="33">
        <v>6.29</v>
      </c>
      <c r="I73" s="33">
        <v>4</v>
      </c>
      <c r="J73" s="34">
        <f t="shared" si="7"/>
        <v>7.09</v>
      </c>
      <c r="K73" s="10"/>
      <c r="L73" s="35">
        <f t="shared" si="8"/>
        <v>7.09</v>
      </c>
      <c r="M73" s="31">
        <v>31</v>
      </c>
      <c r="O73" s="136" t="s">
        <v>73</v>
      </c>
      <c r="P73" s="214" t="s">
        <v>262</v>
      </c>
      <c r="Q73" s="215"/>
      <c r="R73" s="119"/>
      <c r="S73" s="33">
        <v>5.635</v>
      </c>
      <c r="T73" s="33">
        <v>12</v>
      </c>
      <c r="U73" s="34">
        <f>S73-T73*$E$4</f>
        <v>8.035</v>
      </c>
      <c r="V73" s="33">
        <v>5.286</v>
      </c>
      <c r="W73" s="33">
        <v>1</v>
      </c>
      <c r="X73" s="34">
        <f>V73-W73*$E$4</f>
        <v>5.486</v>
      </c>
      <c r="Y73" s="33">
        <v>5.413</v>
      </c>
      <c r="Z73" s="33">
        <v>2</v>
      </c>
      <c r="AA73" s="34">
        <f>Y73-Z73*$E$4</f>
        <v>5.813000000000001</v>
      </c>
      <c r="AB73" s="108"/>
      <c r="AD73" s="108"/>
      <c r="AE73" s="121"/>
      <c r="AF73" s="105"/>
      <c r="AG73" s="9"/>
      <c r="AH73" s="9"/>
      <c r="AI73" s="9"/>
      <c r="AJ73" s="122"/>
      <c r="AK73" s="9"/>
      <c r="AL73" s="9"/>
      <c r="AM73" s="9"/>
      <c r="AN73" s="122"/>
      <c r="AO73" s="9"/>
      <c r="AP73" s="9"/>
      <c r="AQ73" s="9"/>
      <c r="AR73" s="24"/>
      <c r="AS73" s="24"/>
      <c r="AT73" s="24"/>
    </row>
    <row r="74" spans="1:46" ht="15.75" customHeight="1" thickBot="1">
      <c r="A74" s="157" t="s">
        <v>213</v>
      </c>
      <c r="B74" s="156">
        <v>30838</v>
      </c>
      <c r="C74" s="31"/>
      <c r="D74" s="4"/>
      <c r="E74" s="33">
        <v>6.555</v>
      </c>
      <c r="F74" s="33">
        <v>4</v>
      </c>
      <c r="G74" s="34">
        <f t="shared" si="6"/>
        <v>7.3549999999999995</v>
      </c>
      <c r="H74" s="33">
        <v>6.767</v>
      </c>
      <c r="I74" s="33">
        <v>2</v>
      </c>
      <c r="J74" s="34">
        <f t="shared" si="7"/>
        <v>7.167000000000001</v>
      </c>
      <c r="K74" s="10"/>
      <c r="L74" s="35">
        <f t="shared" si="8"/>
        <v>7.167000000000001</v>
      </c>
      <c r="M74" s="31">
        <v>32</v>
      </c>
      <c r="N74" s="124"/>
      <c r="O74" s="135"/>
      <c r="P74" s="114" t="s">
        <v>42</v>
      </c>
      <c r="Q74" s="115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08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</row>
    <row r="75" spans="1:46" ht="15.75" customHeight="1" thickBot="1">
      <c r="A75" s="153" t="s">
        <v>165</v>
      </c>
      <c r="B75" s="156">
        <v>32108</v>
      </c>
      <c r="C75" s="31"/>
      <c r="D75" s="4"/>
      <c r="E75" s="33">
        <v>6.438</v>
      </c>
      <c r="F75" s="33">
        <v>9</v>
      </c>
      <c r="G75" s="34">
        <f aca="true" t="shared" si="9" ref="G75:G95">E75-F75*$E$4</f>
        <v>8.238</v>
      </c>
      <c r="H75" s="33">
        <v>6.278</v>
      </c>
      <c r="I75" s="33">
        <v>5</v>
      </c>
      <c r="J75" s="34">
        <f aca="true" t="shared" si="10" ref="J75:J94">H75-I75*$E$4</f>
        <v>7.278</v>
      </c>
      <c r="K75" s="10"/>
      <c r="L75" s="35">
        <f aca="true" t="shared" si="11" ref="L75:L95">MIN(J75,G75)</f>
        <v>7.278</v>
      </c>
      <c r="M75" s="31">
        <v>33</v>
      </c>
      <c r="N75" s="24"/>
      <c r="O75" s="136" t="s">
        <v>74</v>
      </c>
      <c r="P75" s="214" t="s">
        <v>166</v>
      </c>
      <c r="Q75" s="215"/>
      <c r="R75" s="116"/>
      <c r="S75" s="33">
        <v>5.229</v>
      </c>
      <c r="T75" s="33">
        <v>1</v>
      </c>
      <c r="U75" s="34">
        <f>S75-T75*$E$4</f>
        <v>5.429</v>
      </c>
      <c r="V75" s="33">
        <v>5.33</v>
      </c>
      <c r="W75" s="33">
        <v>2</v>
      </c>
      <c r="X75" s="34">
        <f>V75-W75*$E$4</f>
        <v>5.73</v>
      </c>
      <c r="Y75" s="33"/>
      <c r="Z75" s="33"/>
      <c r="AA75" s="34">
        <f>Y75-Z75*$E$4</f>
        <v>0</v>
      </c>
      <c r="AB75" s="108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</row>
    <row r="76" spans="1:28" ht="15.75" customHeight="1" thickBot="1">
      <c r="A76" s="153" t="s">
        <v>148</v>
      </c>
      <c r="B76" s="156">
        <v>30161</v>
      </c>
      <c r="C76" s="31"/>
      <c r="D76" s="4"/>
      <c r="E76" s="33">
        <v>5.8</v>
      </c>
      <c r="F76" s="33">
        <v>9</v>
      </c>
      <c r="G76" s="34">
        <f t="shared" si="9"/>
        <v>7.6</v>
      </c>
      <c r="H76" s="33">
        <v>6.703</v>
      </c>
      <c r="I76" s="33">
        <v>3</v>
      </c>
      <c r="J76" s="34">
        <f t="shared" si="10"/>
        <v>7.303000000000001</v>
      </c>
      <c r="K76" s="10"/>
      <c r="L76" s="35">
        <f t="shared" si="11"/>
        <v>7.303000000000001</v>
      </c>
      <c r="M76" s="31">
        <v>34</v>
      </c>
      <c r="N76" s="24"/>
      <c r="O76" s="136" t="s">
        <v>75</v>
      </c>
      <c r="P76" s="214" t="s">
        <v>265</v>
      </c>
      <c r="Q76" s="215"/>
      <c r="R76" s="119"/>
      <c r="S76" s="33">
        <v>5.785</v>
      </c>
      <c r="T76" s="33">
        <v>0</v>
      </c>
      <c r="U76" s="34">
        <f>S76-T76*$E$4</f>
        <v>5.785</v>
      </c>
      <c r="V76" s="33">
        <v>5.654</v>
      </c>
      <c r="W76" s="33">
        <v>1</v>
      </c>
      <c r="X76" s="34">
        <f>V76-W76*$E$4</f>
        <v>5.854</v>
      </c>
      <c r="Y76" s="33"/>
      <c r="Z76" s="33"/>
      <c r="AA76" s="34">
        <f>Y76-Z76*$E$4</f>
        <v>0</v>
      </c>
      <c r="AB76" s="108"/>
    </row>
    <row r="77" spans="1:43" ht="15.75" customHeight="1" thickBot="1">
      <c r="A77" s="153" t="s">
        <v>152</v>
      </c>
      <c r="B77" s="156">
        <v>30454</v>
      </c>
      <c r="C77" s="31"/>
      <c r="D77" s="4"/>
      <c r="E77" s="33">
        <v>6.286</v>
      </c>
      <c r="F77" s="33">
        <v>7</v>
      </c>
      <c r="G77" s="34">
        <f t="shared" si="9"/>
        <v>7.686</v>
      </c>
      <c r="H77" s="33">
        <v>6.556</v>
      </c>
      <c r="I77" s="33">
        <v>4</v>
      </c>
      <c r="J77" s="34">
        <f t="shared" si="10"/>
        <v>7.356</v>
      </c>
      <c r="K77" s="10"/>
      <c r="L77" s="35">
        <f t="shared" si="11"/>
        <v>7.356</v>
      </c>
      <c r="M77" s="31">
        <v>35</v>
      </c>
      <c r="N77" s="24"/>
      <c r="O77" s="135"/>
      <c r="P77" s="114" t="s">
        <v>43</v>
      </c>
      <c r="Q77" s="115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08"/>
      <c r="AD77" s="117"/>
      <c r="AE77" s="117"/>
      <c r="AF77" s="105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.75" customHeight="1" thickBot="1">
      <c r="A78" s="153" t="s">
        <v>153</v>
      </c>
      <c r="B78" s="156">
        <v>30456</v>
      </c>
      <c r="C78" s="31"/>
      <c r="D78" s="4"/>
      <c r="E78" s="33">
        <v>6.464</v>
      </c>
      <c r="F78" s="33">
        <v>6</v>
      </c>
      <c r="G78" s="34">
        <f t="shared" si="9"/>
        <v>7.664000000000001</v>
      </c>
      <c r="H78" s="33">
        <v>6.426</v>
      </c>
      <c r="I78" s="33">
        <v>5</v>
      </c>
      <c r="J78" s="34">
        <f t="shared" si="10"/>
        <v>7.426</v>
      </c>
      <c r="K78" s="10"/>
      <c r="L78" s="35">
        <f t="shared" si="11"/>
        <v>7.426</v>
      </c>
      <c r="M78" s="31">
        <v>36</v>
      </c>
      <c r="N78" s="24"/>
      <c r="O78" s="136" t="s">
        <v>76</v>
      </c>
      <c r="P78" s="214" t="s">
        <v>266</v>
      </c>
      <c r="Q78" s="215"/>
      <c r="R78" s="116"/>
      <c r="S78" s="33">
        <v>6.081</v>
      </c>
      <c r="T78" s="33">
        <v>8</v>
      </c>
      <c r="U78" s="34">
        <f>S78-T78*$E$4</f>
        <v>7.681000000000001</v>
      </c>
      <c r="V78" s="33">
        <v>5.643</v>
      </c>
      <c r="W78" s="33">
        <v>2</v>
      </c>
      <c r="X78" s="34">
        <f>V78-W78*$E$4</f>
        <v>6.043</v>
      </c>
      <c r="Y78" s="33">
        <v>5.669</v>
      </c>
      <c r="Z78" s="33">
        <v>5</v>
      </c>
      <c r="AA78" s="34">
        <f>Y78-Z78*$E$4</f>
        <v>6.669</v>
      </c>
      <c r="AB78" s="108"/>
      <c r="AD78" s="118"/>
      <c r="AE78" s="105"/>
      <c r="AF78" s="105"/>
      <c r="AG78" s="9"/>
      <c r="AH78" s="9"/>
      <c r="AI78" s="9"/>
      <c r="AJ78" s="105"/>
      <c r="AK78" s="9"/>
      <c r="AL78" s="9"/>
      <c r="AM78" s="9"/>
      <c r="AN78" s="105"/>
      <c r="AO78" s="9"/>
      <c r="AP78" s="9"/>
      <c r="AQ78" s="9"/>
      <c r="AR78" s="24"/>
      <c r="AS78" s="24"/>
      <c r="AT78" s="24"/>
    </row>
    <row r="79" spans="1:46" ht="15.75" customHeight="1">
      <c r="A79" s="153" t="s">
        <v>154</v>
      </c>
      <c r="B79" s="156">
        <v>30635</v>
      </c>
      <c r="C79" s="31"/>
      <c r="D79" s="4"/>
      <c r="E79" s="33">
        <v>6.89</v>
      </c>
      <c r="F79" s="33">
        <v>4</v>
      </c>
      <c r="G79" s="34">
        <f t="shared" si="9"/>
        <v>7.6899999999999995</v>
      </c>
      <c r="H79" s="33">
        <v>6.142</v>
      </c>
      <c r="I79" s="33">
        <v>7</v>
      </c>
      <c r="J79" s="34">
        <f t="shared" si="10"/>
        <v>7.542000000000001</v>
      </c>
      <c r="K79" s="10"/>
      <c r="L79" s="35">
        <f t="shared" si="11"/>
        <v>7.542000000000001</v>
      </c>
      <c r="M79" s="31">
        <v>37</v>
      </c>
      <c r="N79" s="24"/>
      <c r="O79" s="136" t="s">
        <v>77</v>
      </c>
      <c r="P79" s="214" t="s">
        <v>167</v>
      </c>
      <c r="Q79" s="215"/>
      <c r="R79" s="119"/>
      <c r="S79" s="33">
        <v>5.506</v>
      </c>
      <c r="T79" s="33">
        <v>0</v>
      </c>
      <c r="U79" s="34">
        <f>S79-T79*$E$4</f>
        <v>5.506</v>
      </c>
      <c r="V79" s="33">
        <v>5.491</v>
      </c>
      <c r="W79" s="33">
        <v>3</v>
      </c>
      <c r="X79" s="34">
        <f>V79-W79*$E$4</f>
        <v>6.090999999999999</v>
      </c>
      <c r="Y79" s="33">
        <v>5.576</v>
      </c>
      <c r="Z79" s="33">
        <v>1</v>
      </c>
      <c r="AA79" s="34">
        <f>Y79-Z79*$E$4</f>
        <v>5.776</v>
      </c>
      <c r="AB79" s="108"/>
      <c r="AD79" s="120"/>
      <c r="AE79" s="121"/>
      <c r="AF79" s="122"/>
      <c r="AG79" s="9"/>
      <c r="AH79" s="9"/>
      <c r="AI79" s="9"/>
      <c r="AJ79" s="122"/>
      <c r="AK79" s="9"/>
      <c r="AL79" s="9"/>
      <c r="AM79" s="9"/>
      <c r="AN79" s="122"/>
      <c r="AO79" s="9"/>
      <c r="AP79" s="9"/>
      <c r="AQ79" s="9"/>
      <c r="AR79" s="24"/>
      <c r="AS79" s="24"/>
      <c r="AT79" s="24"/>
    </row>
    <row r="80" spans="1:46" ht="15.75" customHeight="1" thickBot="1">
      <c r="A80" s="153" t="s">
        <v>172</v>
      </c>
      <c r="B80" s="156">
        <v>34785</v>
      </c>
      <c r="C80" s="31"/>
      <c r="D80" s="4"/>
      <c r="E80" s="33">
        <v>7.144</v>
      </c>
      <c r="F80" s="33">
        <v>8</v>
      </c>
      <c r="G80" s="34">
        <f t="shared" si="9"/>
        <v>8.744</v>
      </c>
      <c r="H80" s="33">
        <v>6.787</v>
      </c>
      <c r="I80" s="33">
        <v>6</v>
      </c>
      <c r="J80" s="34">
        <f t="shared" si="10"/>
        <v>7.987</v>
      </c>
      <c r="K80" s="10"/>
      <c r="L80" s="35">
        <f t="shared" si="11"/>
        <v>7.987</v>
      </c>
      <c r="M80" s="31">
        <v>38</v>
      </c>
      <c r="N80" s="24"/>
      <c r="O80" s="24"/>
      <c r="P80" s="130"/>
      <c r="Q80" s="130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117"/>
      <c r="AD80" s="120"/>
      <c r="AE80" s="121"/>
      <c r="AF80" s="122"/>
      <c r="AG80" s="122"/>
      <c r="AH80" s="127"/>
      <c r="AI80" s="128"/>
      <c r="AJ80" s="122"/>
      <c r="AK80" s="122"/>
      <c r="AL80" s="127"/>
      <c r="AM80" s="128"/>
      <c r="AN80" s="122"/>
      <c r="AO80" s="122"/>
      <c r="AP80" s="127"/>
      <c r="AQ80" s="128"/>
      <c r="AR80" s="24"/>
      <c r="AS80" s="24"/>
      <c r="AT80" s="24"/>
    </row>
    <row r="81" spans="1:46" ht="15.75" customHeight="1" thickBot="1">
      <c r="A81" s="153" t="s">
        <v>139</v>
      </c>
      <c r="B81" s="156">
        <v>26919</v>
      </c>
      <c r="C81" s="31"/>
      <c r="D81" s="4"/>
      <c r="E81" s="33">
        <v>6.052</v>
      </c>
      <c r="F81" s="33">
        <v>14</v>
      </c>
      <c r="G81" s="34">
        <f t="shared" si="9"/>
        <v>8.852</v>
      </c>
      <c r="H81" s="33">
        <v>7.053</v>
      </c>
      <c r="I81" s="33">
        <v>9</v>
      </c>
      <c r="J81" s="34">
        <f t="shared" si="10"/>
        <v>8.853</v>
      </c>
      <c r="K81" s="10"/>
      <c r="L81" s="35">
        <f t="shared" si="11"/>
        <v>8.852</v>
      </c>
      <c r="M81" s="31">
        <v>39</v>
      </c>
      <c r="N81" s="24"/>
      <c r="O81" s="134"/>
      <c r="P81" s="114" t="s">
        <v>44</v>
      </c>
      <c r="Q81" s="115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117"/>
      <c r="AD81" s="117"/>
      <c r="AE81" s="117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24"/>
      <c r="AS81" s="24"/>
      <c r="AT81" s="24"/>
    </row>
    <row r="82" spans="1:46" ht="15.75" customHeight="1" thickBot="1">
      <c r="A82" s="153" t="s">
        <v>137</v>
      </c>
      <c r="B82" s="156">
        <v>31094</v>
      </c>
      <c r="C82" s="31"/>
      <c r="D82" s="4"/>
      <c r="E82" s="33">
        <v>100</v>
      </c>
      <c r="F82" s="33"/>
      <c r="G82" s="34">
        <f t="shared" si="9"/>
        <v>100</v>
      </c>
      <c r="H82" s="33">
        <v>100</v>
      </c>
      <c r="I82" s="33"/>
      <c r="J82" s="34">
        <f t="shared" si="10"/>
        <v>100</v>
      </c>
      <c r="K82" s="10"/>
      <c r="L82" s="35">
        <f t="shared" si="11"/>
        <v>100</v>
      </c>
      <c r="M82" s="31">
        <v>40</v>
      </c>
      <c r="N82" s="24"/>
      <c r="O82" s="136" t="s">
        <v>45</v>
      </c>
      <c r="P82" s="214" t="s">
        <v>195</v>
      </c>
      <c r="Q82" s="215"/>
      <c r="R82" s="116"/>
      <c r="S82" s="33">
        <v>5.169</v>
      </c>
      <c r="T82" s="33">
        <v>0</v>
      </c>
      <c r="U82" s="34">
        <f>S82-T82*$E$4</f>
        <v>5.169</v>
      </c>
      <c r="V82" s="33">
        <v>5.113</v>
      </c>
      <c r="W82" s="33">
        <v>0</v>
      </c>
      <c r="X82" s="34">
        <f>V82-W82*$E$4</f>
        <v>5.113</v>
      </c>
      <c r="Y82" s="33"/>
      <c r="Z82" s="33"/>
      <c r="AA82" s="34">
        <f>Y82-Z82*$E$4</f>
        <v>0</v>
      </c>
      <c r="AB82" s="108"/>
      <c r="AD82" s="118"/>
      <c r="AE82" s="105"/>
      <c r="AF82" s="105"/>
      <c r="AG82" s="9"/>
      <c r="AH82" s="9"/>
      <c r="AI82" s="9"/>
      <c r="AJ82" s="105"/>
      <c r="AK82" s="9"/>
      <c r="AL82" s="9"/>
      <c r="AM82" s="9"/>
      <c r="AN82" s="105"/>
      <c r="AO82" s="9"/>
      <c r="AP82" s="9"/>
      <c r="AQ82" s="9"/>
      <c r="AR82" s="24"/>
      <c r="AS82" s="24"/>
      <c r="AT82" s="24"/>
    </row>
    <row r="83" spans="1:46" ht="15.75" customHeight="1" thickBot="1">
      <c r="A83" s="153" t="s">
        <v>141</v>
      </c>
      <c r="B83" s="156">
        <v>28565</v>
      </c>
      <c r="C83" s="31"/>
      <c r="D83" s="4"/>
      <c r="E83" s="33">
        <v>100</v>
      </c>
      <c r="F83" s="33"/>
      <c r="G83" s="34">
        <f t="shared" si="9"/>
        <v>100</v>
      </c>
      <c r="H83" s="33">
        <v>100</v>
      </c>
      <c r="I83" s="33"/>
      <c r="J83" s="34">
        <f t="shared" si="10"/>
        <v>100</v>
      </c>
      <c r="K83" s="10"/>
      <c r="L83" s="35">
        <f t="shared" si="11"/>
        <v>100</v>
      </c>
      <c r="M83" s="31">
        <v>40</v>
      </c>
      <c r="N83" s="24"/>
      <c r="O83" s="136" t="s">
        <v>46</v>
      </c>
      <c r="P83" s="214" t="s">
        <v>142</v>
      </c>
      <c r="Q83" s="215"/>
      <c r="R83" s="119"/>
      <c r="S83" s="33">
        <v>5.215</v>
      </c>
      <c r="T83" s="33">
        <v>1</v>
      </c>
      <c r="U83" s="34">
        <f>S83-T83*$E$4</f>
        <v>5.415</v>
      </c>
      <c r="V83" s="33">
        <v>5.173</v>
      </c>
      <c r="W83" s="33">
        <v>3</v>
      </c>
      <c r="X83" s="34">
        <f>V83-W83*$E$4</f>
        <v>5.773</v>
      </c>
      <c r="Y83" s="33"/>
      <c r="Z83" s="33"/>
      <c r="AA83" s="34">
        <f>Y83-Z83*$E$4</f>
        <v>0</v>
      </c>
      <c r="AB83" s="108"/>
      <c r="AD83" s="120"/>
      <c r="AE83" s="121"/>
      <c r="AF83" s="122"/>
      <c r="AG83" s="9"/>
      <c r="AH83" s="9"/>
      <c r="AI83" s="9"/>
      <c r="AJ83" s="122"/>
      <c r="AK83" s="9"/>
      <c r="AL83" s="9"/>
      <c r="AM83" s="9"/>
      <c r="AN83" s="122"/>
      <c r="AO83" s="9"/>
      <c r="AP83" s="9"/>
      <c r="AQ83" s="9"/>
      <c r="AR83" s="24"/>
      <c r="AS83" s="24"/>
      <c r="AT83" s="24"/>
    </row>
    <row r="84" spans="1:46" ht="15.75" customHeight="1" thickBot="1">
      <c r="A84" s="153" t="s">
        <v>146</v>
      </c>
      <c r="B84" s="156">
        <v>29492</v>
      </c>
      <c r="C84" s="31"/>
      <c r="D84" s="4"/>
      <c r="E84" s="33">
        <v>100</v>
      </c>
      <c r="F84" s="33"/>
      <c r="G84" s="34">
        <f t="shared" si="9"/>
        <v>100</v>
      </c>
      <c r="H84" s="33">
        <v>100</v>
      </c>
      <c r="I84" s="33"/>
      <c r="J84" s="34">
        <f t="shared" si="10"/>
        <v>100</v>
      </c>
      <c r="K84" s="10"/>
      <c r="L84" s="35">
        <f t="shared" si="11"/>
        <v>100</v>
      </c>
      <c r="M84" s="31">
        <v>40</v>
      </c>
      <c r="N84" s="24"/>
      <c r="O84" s="135"/>
      <c r="P84" s="114" t="s">
        <v>47</v>
      </c>
      <c r="Q84" s="115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08"/>
      <c r="AC84" s="183"/>
      <c r="AD84" s="105"/>
      <c r="AE84" s="105"/>
      <c r="AF84" s="105"/>
      <c r="AG84" s="105"/>
      <c r="AH84" s="127"/>
      <c r="AI84" s="128"/>
      <c r="AJ84" s="122"/>
      <c r="AK84" s="122"/>
      <c r="AL84" s="127"/>
      <c r="AM84" s="128"/>
      <c r="AN84" s="122"/>
      <c r="AO84" s="122"/>
      <c r="AP84" s="127"/>
      <c r="AQ84" s="127"/>
      <c r="AR84" s="24"/>
      <c r="AS84" s="24"/>
      <c r="AT84" s="24"/>
    </row>
    <row r="85" spans="1:46" ht="15.75" customHeight="1" thickBot="1">
      <c r="A85" s="153" t="s">
        <v>157</v>
      </c>
      <c r="B85" s="156">
        <v>31090</v>
      </c>
      <c r="C85" s="31"/>
      <c r="D85" s="4"/>
      <c r="E85" s="33">
        <v>100</v>
      </c>
      <c r="F85" s="33"/>
      <c r="G85" s="34">
        <f t="shared" si="9"/>
        <v>100</v>
      </c>
      <c r="H85" s="33">
        <v>100</v>
      </c>
      <c r="I85" s="33"/>
      <c r="J85" s="34">
        <f t="shared" si="10"/>
        <v>100</v>
      </c>
      <c r="K85" s="10"/>
      <c r="L85" s="35">
        <f t="shared" si="11"/>
        <v>100</v>
      </c>
      <c r="M85" s="31">
        <v>40</v>
      </c>
      <c r="N85" s="24"/>
      <c r="O85" s="136" t="s">
        <v>48</v>
      </c>
      <c r="P85" s="214" t="s">
        <v>166</v>
      </c>
      <c r="Q85" s="215"/>
      <c r="R85" s="116"/>
      <c r="S85" s="33">
        <v>5.352</v>
      </c>
      <c r="T85" s="33">
        <v>1</v>
      </c>
      <c r="U85" s="34">
        <f>S85-T85*$E$4</f>
        <v>5.5520000000000005</v>
      </c>
      <c r="V85" s="33">
        <v>5.159</v>
      </c>
      <c r="W85" s="33">
        <v>2</v>
      </c>
      <c r="X85" s="34">
        <f>V85-W85*$E$4</f>
        <v>5.559</v>
      </c>
      <c r="Y85" s="33"/>
      <c r="Z85" s="33"/>
      <c r="AA85" s="34">
        <f>Y85-Z85*$E$4</f>
        <v>0</v>
      </c>
      <c r="AB85" s="108"/>
      <c r="AC85" s="183"/>
      <c r="AD85" s="117"/>
      <c r="AE85" s="117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24"/>
      <c r="AS85" s="24"/>
      <c r="AT85" s="24"/>
    </row>
    <row r="86" spans="1:46" ht="15.75" customHeight="1">
      <c r="A86" s="153" t="s">
        <v>158</v>
      </c>
      <c r="B86" s="156">
        <v>31094</v>
      </c>
      <c r="C86" s="31"/>
      <c r="D86" s="4"/>
      <c r="E86" s="33">
        <v>100</v>
      </c>
      <c r="F86" s="33"/>
      <c r="G86" s="34">
        <f t="shared" si="9"/>
        <v>100</v>
      </c>
      <c r="H86" s="33">
        <v>100</v>
      </c>
      <c r="I86" s="33"/>
      <c r="J86" s="34">
        <f t="shared" si="10"/>
        <v>100</v>
      </c>
      <c r="K86" s="10"/>
      <c r="L86" s="35">
        <f t="shared" si="11"/>
        <v>100</v>
      </c>
      <c r="M86" s="31">
        <v>40</v>
      </c>
      <c r="N86" s="24"/>
      <c r="O86" s="136" t="s">
        <v>49</v>
      </c>
      <c r="P86" s="214" t="s">
        <v>167</v>
      </c>
      <c r="Q86" s="215"/>
      <c r="R86" s="119"/>
      <c r="S86" s="33">
        <v>5.615</v>
      </c>
      <c r="T86" s="33">
        <v>3</v>
      </c>
      <c r="U86" s="34">
        <f>S86-T86*$E$4</f>
        <v>6.215</v>
      </c>
      <c r="V86" s="33">
        <v>5.303</v>
      </c>
      <c r="W86" s="33">
        <v>1</v>
      </c>
      <c r="X86" s="34">
        <f>V86-W86*$E$4</f>
        <v>5.503</v>
      </c>
      <c r="Y86" s="33"/>
      <c r="Z86" s="33"/>
      <c r="AA86" s="34">
        <f>Y86-Z86*$E$4</f>
        <v>0</v>
      </c>
      <c r="AB86" s="108"/>
      <c r="AC86" s="183"/>
      <c r="AD86" s="118"/>
      <c r="AE86" s="105"/>
      <c r="AF86" s="105"/>
      <c r="AG86" s="9"/>
      <c r="AH86" s="9"/>
      <c r="AI86" s="9"/>
      <c r="AJ86" s="105"/>
      <c r="AK86" s="9"/>
      <c r="AL86" s="9"/>
      <c r="AM86" s="9"/>
      <c r="AN86" s="105"/>
      <c r="AO86" s="9"/>
      <c r="AP86" s="9"/>
      <c r="AQ86" s="9"/>
      <c r="AR86" s="24"/>
      <c r="AS86" s="24"/>
      <c r="AT86" s="24"/>
    </row>
    <row r="87" spans="1:46" ht="15.75" customHeight="1" thickBot="1">
      <c r="A87" s="153" t="s">
        <v>159</v>
      </c>
      <c r="B87" s="156">
        <v>31164</v>
      </c>
      <c r="C87" s="31"/>
      <c r="D87" s="4"/>
      <c r="E87" s="33">
        <v>100</v>
      </c>
      <c r="F87" s="33"/>
      <c r="G87" s="34">
        <f t="shared" si="9"/>
        <v>100</v>
      </c>
      <c r="H87" s="33">
        <v>100</v>
      </c>
      <c r="I87" s="33"/>
      <c r="J87" s="34">
        <f t="shared" si="10"/>
        <v>100</v>
      </c>
      <c r="K87" s="10"/>
      <c r="L87" s="35">
        <f t="shared" si="11"/>
        <v>100</v>
      </c>
      <c r="M87" s="31">
        <v>40</v>
      </c>
      <c r="N87" s="24"/>
      <c r="O87" s="24"/>
      <c r="P87" s="123"/>
      <c r="Q87" s="1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184"/>
      <c r="AD87" s="120"/>
      <c r="AE87" s="121"/>
      <c r="AF87" s="105"/>
      <c r="AG87" s="9"/>
      <c r="AH87" s="9"/>
      <c r="AI87" s="9"/>
      <c r="AJ87" s="122"/>
      <c r="AK87" s="9"/>
      <c r="AL87" s="9"/>
      <c r="AM87" s="9"/>
      <c r="AN87" s="122"/>
      <c r="AO87" s="9"/>
      <c r="AP87" s="9"/>
      <c r="AQ87" s="9"/>
      <c r="AR87" s="24"/>
      <c r="AS87" s="24"/>
      <c r="AT87" s="24"/>
    </row>
    <row r="88" spans="1:46" ht="15.75" customHeight="1" thickBot="1">
      <c r="A88" s="153" t="s">
        <v>163</v>
      </c>
      <c r="B88" s="156">
        <v>31472</v>
      </c>
      <c r="C88" s="31"/>
      <c r="D88" s="4"/>
      <c r="E88" s="33">
        <v>100</v>
      </c>
      <c r="F88" s="33"/>
      <c r="G88" s="34">
        <f t="shared" si="9"/>
        <v>100</v>
      </c>
      <c r="H88" s="33">
        <v>100</v>
      </c>
      <c r="I88" s="33"/>
      <c r="J88" s="34">
        <f t="shared" si="10"/>
        <v>100</v>
      </c>
      <c r="K88" s="10"/>
      <c r="L88" s="35">
        <f t="shared" si="11"/>
        <v>100</v>
      </c>
      <c r="M88" s="31">
        <v>40</v>
      </c>
      <c r="N88" s="24"/>
      <c r="O88" s="134"/>
      <c r="P88" s="114" t="s">
        <v>50</v>
      </c>
      <c r="Q88" s="11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133" t="s">
        <v>59</v>
      </c>
      <c r="AD88" s="120"/>
      <c r="AE88" s="121"/>
      <c r="AF88" s="105"/>
      <c r="AG88" s="122"/>
      <c r="AH88" s="127"/>
      <c r="AI88" s="128"/>
      <c r="AJ88" s="105"/>
      <c r="AK88" s="122"/>
      <c r="AL88" s="127"/>
      <c r="AM88" s="128"/>
      <c r="AN88" s="105"/>
      <c r="AO88" s="122"/>
      <c r="AP88" s="127"/>
      <c r="AQ88" s="128"/>
      <c r="AR88" s="24"/>
      <c r="AS88" s="24"/>
      <c r="AT88" s="24"/>
    </row>
    <row r="89" spans="1:46" ht="15.75" customHeight="1" thickBot="1">
      <c r="A89" s="153" t="s">
        <v>164</v>
      </c>
      <c r="B89" s="156">
        <v>31628</v>
      </c>
      <c r="C89" s="31"/>
      <c r="D89" s="4"/>
      <c r="E89" s="33">
        <v>100</v>
      </c>
      <c r="F89" s="33"/>
      <c r="G89" s="34">
        <f t="shared" si="9"/>
        <v>100</v>
      </c>
      <c r="H89" s="33">
        <v>100</v>
      </c>
      <c r="I89" s="33"/>
      <c r="J89" s="34">
        <f t="shared" si="10"/>
        <v>100</v>
      </c>
      <c r="K89" s="10"/>
      <c r="L89" s="35">
        <f t="shared" si="11"/>
        <v>100</v>
      </c>
      <c r="M89" s="31">
        <v>40</v>
      </c>
      <c r="N89" s="24"/>
      <c r="O89" s="135"/>
      <c r="P89" s="214" t="s">
        <v>142</v>
      </c>
      <c r="Q89" s="215"/>
      <c r="R89" s="108"/>
      <c r="S89" s="33">
        <v>5.527</v>
      </c>
      <c r="T89" s="33">
        <v>0</v>
      </c>
      <c r="U89" s="34">
        <f>S89-T89*$E$4</f>
        <v>5.527</v>
      </c>
      <c r="V89" s="33">
        <v>5.366</v>
      </c>
      <c r="W89" s="33">
        <v>3</v>
      </c>
      <c r="X89" s="34">
        <f>V89-W89*$E$4</f>
        <v>5.965999999999999</v>
      </c>
      <c r="Y89" s="33">
        <v>5.247</v>
      </c>
      <c r="Z89" s="33">
        <v>0</v>
      </c>
      <c r="AA89" s="34">
        <f>Y89-Z89*$E$4</f>
        <v>5.247</v>
      </c>
      <c r="AB89" s="108"/>
      <c r="AC89" s="140">
        <v>3</v>
      </c>
      <c r="AD89" s="117"/>
      <c r="AE89" s="117"/>
      <c r="AF89" s="122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24"/>
      <c r="AS89" s="24"/>
      <c r="AT89" s="24"/>
    </row>
    <row r="90" spans="1:46" ht="15.75" customHeight="1" thickBot="1">
      <c r="A90" s="153" t="s">
        <v>175</v>
      </c>
      <c r="B90" s="156"/>
      <c r="C90" s="31"/>
      <c r="D90" s="4"/>
      <c r="E90" s="33">
        <v>100</v>
      </c>
      <c r="F90" s="33"/>
      <c r="G90" s="34">
        <f t="shared" si="9"/>
        <v>100</v>
      </c>
      <c r="H90" s="33">
        <v>100</v>
      </c>
      <c r="I90" s="33"/>
      <c r="J90" s="34">
        <f t="shared" si="10"/>
        <v>100</v>
      </c>
      <c r="K90" s="10"/>
      <c r="L90" s="35">
        <f t="shared" si="11"/>
        <v>100</v>
      </c>
      <c r="M90" s="31">
        <v>40</v>
      </c>
      <c r="N90" s="24"/>
      <c r="O90" s="135"/>
      <c r="P90" s="214" t="s">
        <v>167</v>
      </c>
      <c r="Q90" s="215"/>
      <c r="R90" s="116"/>
      <c r="S90" s="33">
        <v>5.425</v>
      </c>
      <c r="T90" s="33">
        <v>0</v>
      </c>
      <c r="U90" s="34">
        <f>S90-T90*$E$4</f>
        <v>5.425</v>
      </c>
      <c r="V90" s="33">
        <v>5.368</v>
      </c>
      <c r="W90" s="33">
        <v>3</v>
      </c>
      <c r="X90" s="34">
        <f>V90-W90*$E$4</f>
        <v>5.968</v>
      </c>
      <c r="Y90" s="33">
        <v>5.469</v>
      </c>
      <c r="Z90" s="33">
        <v>7</v>
      </c>
      <c r="AA90" s="34">
        <f>Y90-Z90*$E$4</f>
        <v>6.869000000000001</v>
      </c>
      <c r="AB90" s="108"/>
      <c r="AC90" s="186">
        <v>4</v>
      </c>
      <c r="AD90" s="118"/>
      <c r="AE90" s="105"/>
      <c r="AF90" s="122"/>
      <c r="AG90" s="9"/>
      <c r="AH90" s="9"/>
      <c r="AI90" s="9"/>
      <c r="AJ90" s="105"/>
      <c r="AK90" s="9"/>
      <c r="AL90" s="9"/>
      <c r="AM90" s="9"/>
      <c r="AN90" s="105"/>
      <c r="AO90" s="9"/>
      <c r="AP90" s="9"/>
      <c r="AQ90" s="9"/>
      <c r="AR90" s="24"/>
      <c r="AS90" s="24"/>
      <c r="AT90" s="24"/>
    </row>
    <row r="91" spans="1:46" ht="15.75" customHeight="1" thickBot="1">
      <c r="A91" s="153" t="s">
        <v>176</v>
      </c>
      <c r="B91" s="156"/>
      <c r="C91" s="31"/>
      <c r="D91" s="4"/>
      <c r="E91" s="33">
        <v>100</v>
      </c>
      <c r="F91" s="33"/>
      <c r="G91" s="34">
        <f t="shared" si="9"/>
        <v>100</v>
      </c>
      <c r="H91" s="33">
        <v>100</v>
      </c>
      <c r="I91" s="33"/>
      <c r="J91" s="34">
        <f t="shared" si="10"/>
        <v>100</v>
      </c>
      <c r="K91" s="10"/>
      <c r="L91" s="35">
        <f t="shared" si="11"/>
        <v>100</v>
      </c>
      <c r="M91" s="31">
        <v>40</v>
      </c>
      <c r="N91" s="24"/>
      <c r="O91" s="135"/>
      <c r="P91" s="114" t="s">
        <v>51</v>
      </c>
      <c r="Q91" s="115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85"/>
      <c r="AD91" s="120"/>
      <c r="AE91" s="121"/>
      <c r="AF91" s="105"/>
      <c r="AG91" s="9"/>
      <c r="AH91" s="9"/>
      <c r="AI91" s="9"/>
      <c r="AJ91" s="122"/>
      <c r="AK91" s="9"/>
      <c r="AL91" s="9"/>
      <c r="AM91" s="9"/>
      <c r="AN91" s="122"/>
      <c r="AO91" s="9"/>
      <c r="AP91" s="9"/>
      <c r="AQ91" s="9"/>
      <c r="AR91" s="24"/>
      <c r="AS91" s="24"/>
      <c r="AT91" s="24"/>
    </row>
    <row r="92" spans="1:46" ht="15.75" customHeight="1" thickBot="1">
      <c r="A92" s="153" t="s">
        <v>177</v>
      </c>
      <c r="B92" s="156"/>
      <c r="C92" s="31"/>
      <c r="D92" s="4"/>
      <c r="E92" s="33">
        <v>100</v>
      </c>
      <c r="F92" s="33"/>
      <c r="G92" s="34">
        <f t="shared" si="9"/>
        <v>100</v>
      </c>
      <c r="H92" s="33">
        <v>100</v>
      </c>
      <c r="I92" s="33"/>
      <c r="J92" s="34">
        <f t="shared" si="10"/>
        <v>100</v>
      </c>
      <c r="K92" s="10"/>
      <c r="L92" s="35">
        <f t="shared" si="11"/>
        <v>100</v>
      </c>
      <c r="M92" s="31">
        <v>40</v>
      </c>
      <c r="N92" s="24"/>
      <c r="O92" s="135"/>
      <c r="P92" s="214" t="s">
        <v>195</v>
      </c>
      <c r="Q92" s="215"/>
      <c r="R92" s="119"/>
      <c r="S92" s="33" t="s">
        <v>293</v>
      </c>
      <c r="T92" s="33">
        <v>0</v>
      </c>
      <c r="U92" s="34"/>
      <c r="V92" s="33">
        <v>5.18</v>
      </c>
      <c r="W92" s="33">
        <v>1</v>
      </c>
      <c r="X92" s="34">
        <f>V92-W92*$E$4</f>
        <v>5.38</v>
      </c>
      <c r="Y92" s="33"/>
      <c r="Z92" s="33"/>
      <c r="AA92" s="34">
        <f>Y92-Z92*$E$4</f>
        <v>0</v>
      </c>
      <c r="AB92" s="108"/>
      <c r="AC92" s="186">
        <v>1</v>
      </c>
      <c r="AD92" s="120"/>
      <c r="AE92" s="121"/>
      <c r="AF92" s="105"/>
      <c r="AG92" s="9"/>
      <c r="AH92" s="9"/>
      <c r="AI92" s="9"/>
      <c r="AJ92" s="122"/>
      <c r="AK92" s="9"/>
      <c r="AL92" s="9"/>
      <c r="AM92" s="9"/>
      <c r="AN92" s="122"/>
      <c r="AO92" s="9"/>
      <c r="AP92" s="9"/>
      <c r="AQ92" s="9"/>
      <c r="AR92" s="24"/>
      <c r="AS92" s="24"/>
      <c r="AT92" s="24"/>
    </row>
    <row r="93" spans="1:46" ht="15.75" customHeight="1">
      <c r="A93" s="153" t="s">
        <v>192</v>
      </c>
      <c r="B93" s="156">
        <v>30952</v>
      </c>
      <c r="C93" s="31"/>
      <c r="D93" s="4"/>
      <c r="E93" s="33">
        <v>100</v>
      </c>
      <c r="F93" s="33"/>
      <c r="G93" s="34">
        <f t="shared" si="9"/>
        <v>100</v>
      </c>
      <c r="H93" s="33">
        <v>100</v>
      </c>
      <c r="I93" s="33"/>
      <c r="J93" s="34">
        <f t="shared" si="10"/>
        <v>100</v>
      </c>
      <c r="K93" s="10"/>
      <c r="L93" s="35">
        <f t="shared" si="11"/>
        <v>100</v>
      </c>
      <c r="M93" s="31">
        <v>40</v>
      </c>
      <c r="N93" s="24"/>
      <c r="O93" s="135"/>
      <c r="P93" s="214" t="s">
        <v>166</v>
      </c>
      <c r="Q93" s="215"/>
      <c r="R93" s="116"/>
      <c r="S93" s="33" t="s">
        <v>294</v>
      </c>
      <c r="T93" s="33">
        <v>2</v>
      </c>
      <c r="U93" s="34"/>
      <c r="V93" s="33">
        <v>5.051</v>
      </c>
      <c r="W93" s="33">
        <v>5</v>
      </c>
      <c r="X93" s="34">
        <f>V93-W93*$E$4</f>
        <v>6.051</v>
      </c>
      <c r="Y93" s="33"/>
      <c r="Z93" s="33"/>
      <c r="AA93" s="34">
        <f>Y93-Z93*$E$4</f>
        <v>0</v>
      </c>
      <c r="AB93" s="108"/>
      <c r="AC93" s="186">
        <v>2</v>
      </c>
      <c r="AD93" s="120"/>
      <c r="AE93" s="121"/>
      <c r="AF93" s="105"/>
      <c r="AG93" s="9"/>
      <c r="AH93" s="9"/>
      <c r="AI93" s="9"/>
      <c r="AJ93" s="122"/>
      <c r="AK93" s="9"/>
      <c r="AL93" s="9"/>
      <c r="AM93" s="9"/>
      <c r="AN93" s="122"/>
      <c r="AO93" s="9"/>
      <c r="AP93" s="9"/>
      <c r="AQ93" s="9"/>
      <c r="AR93" s="24"/>
      <c r="AS93" s="24"/>
      <c r="AT93" s="24"/>
    </row>
    <row r="94" spans="1:46" ht="15.75" customHeight="1">
      <c r="A94" s="153" t="s">
        <v>193</v>
      </c>
      <c r="B94" s="156">
        <v>31715</v>
      </c>
      <c r="C94" s="31"/>
      <c r="D94" s="4"/>
      <c r="E94" s="33">
        <v>100</v>
      </c>
      <c r="F94" s="33"/>
      <c r="G94" s="34">
        <f t="shared" si="9"/>
        <v>100</v>
      </c>
      <c r="H94" s="33">
        <v>100</v>
      </c>
      <c r="I94" s="33"/>
      <c r="J94" s="34">
        <f t="shared" si="10"/>
        <v>100</v>
      </c>
      <c r="K94" s="10"/>
      <c r="L94" s="35">
        <f t="shared" si="11"/>
        <v>100</v>
      </c>
      <c r="M94" s="31">
        <v>40</v>
      </c>
      <c r="N94" s="24"/>
      <c r="P94" s="1"/>
      <c r="Q94" s="1"/>
      <c r="AD94" s="120"/>
      <c r="AE94" s="121"/>
      <c r="AF94" s="105"/>
      <c r="AG94" s="9"/>
      <c r="AH94" s="9"/>
      <c r="AI94" s="9"/>
      <c r="AJ94" s="122"/>
      <c r="AK94" s="9"/>
      <c r="AL94" s="9"/>
      <c r="AM94" s="9"/>
      <c r="AN94" s="122"/>
      <c r="AO94" s="9"/>
      <c r="AP94" s="9"/>
      <c r="AQ94" s="9"/>
      <c r="AR94" s="24"/>
      <c r="AS94" s="24"/>
      <c r="AT94" s="24"/>
    </row>
    <row r="95" spans="1:46" ht="15.75" customHeight="1">
      <c r="A95" s="153" t="s">
        <v>198</v>
      </c>
      <c r="B95" s="156"/>
      <c r="C95" s="31"/>
      <c r="D95" s="4"/>
      <c r="E95" s="33">
        <v>100</v>
      </c>
      <c r="F95" s="33"/>
      <c r="G95" s="34">
        <f t="shared" si="9"/>
        <v>100</v>
      </c>
      <c r="H95" s="33">
        <v>100</v>
      </c>
      <c r="I95" s="33"/>
      <c r="J95" s="34">
        <f>H95+I95*$E$4</f>
        <v>100</v>
      </c>
      <c r="K95" s="10"/>
      <c r="L95" s="35">
        <f t="shared" si="11"/>
        <v>100</v>
      </c>
      <c r="M95" s="31">
        <v>40</v>
      </c>
      <c r="N95" s="24"/>
      <c r="P95" s="1"/>
      <c r="Q95" s="1"/>
      <c r="AD95" s="120"/>
      <c r="AE95" s="121"/>
      <c r="AF95" s="105"/>
      <c r="AG95" s="9"/>
      <c r="AH95" s="9"/>
      <c r="AI95" s="9"/>
      <c r="AJ95" s="122"/>
      <c r="AK95" s="9"/>
      <c r="AL95" s="9"/>
      <c r="AM95" s="9"/>
      <c r="AN95" s="122"/>
      <c r="AO95" s="9"/>
      <c r="AP95" s="9"/>
      <c r="AQ95" s="9"/>
      <c r="AR95" s="24"/>
      <c r="AS95" s="24"/>
      <c r="AT95" s="24"/>
    </row>
    <row r="96" spans="1:46" ht="15.75" customHeight="1">
      <c r="A96" s="4"/>
      <c r="B96" s="4"/>
      <c r="C96" s="4"/>
      <c r="D96" s="4"/>
      <c r="E96" s="9"/>
      <c r="F96" s="9"/>
      <c r="G96" s="24"/>
      <c r="H96" s="9"/>
      <c r="I96" s="9"/>
      <c r="J96" s="24"/>
      <c r="K96" s="24"/>
      <c r="L96" s="77"/>
      <c r="M96" s="4"/>
      <c r="N96" s="24"/>
      <c r="P96" s="1"/>
      <c r="Q96" s="1"/>
      <c r="AD96" s="120"/>
      <c r="AE96" s="121"/>
      <c r="AF96" s="105"/>
      <c r="AG96" s="9"/>
      <c r="AH96" s="9"/>
      <c r="AI96" s="9"/>
      <c r="AJ96" s="122"/>
      <c r="AK96" s="9"/>
      <c r="AL96" s="9"/>
      <c r="AM96" s="9"/>
      <c r="AN96" s="122"/>
      <c r="AO96" s="9"/>
      <c r="AP96" s="9"/>
      <c r="AQ96" s="9"/>
      <c r="AR96" s="24"/>
      <c r="AS96" s="24"/>
      <c r="AT96" s="24"/>
    </row>
    <row r="97" spans="1:46" ht="15.75" customHeight="1">
      <c r="A97" s="4"/>
      <c r="B97" s="4"/>
      <c r="C97" s="4"/>
      <c r="D97" s="4"/>
      <c r="E97" s="9"/>
      <c r="F97" s="9"/>
      <c r="G97" s="24"/>
      <c r="H97" s="9"/>
      <c r="I97" s="9"/>
      <c r="J97" s="24"/>
      <c r="K97" s="24"/>
      <c r="L97" s="77"/>
      <c r="M97" s="4"/>
      <c r="N97" s="24"/>
      <c r="P97" s="1"/>
      <c r="Q97" s="1"/>
      <c r="AD97" s="120"/>
      <c r="AE97" s="121"/>
      <c r="AF97" s="105"/>
      <c r="AG97" s="9"/>
      <c r="AH97" s="9"/>
      <c r="AI97" s="9"/>
      <c r="AJ97" s="122"/>
      <c r="AK97" s="9"/>
      <c r="AL97" s="9"/>
      <c r="AM97" s="9"/>
      <c r="AN97" s="122"/>
      <c r="AO97" s="9"/>
      <c r="AP97" s="9"/>
      <c r="AQ97" s="9"/>
      <c r="AR97" s="24"/>
      <c r="AS97" s="24"/>
      <c r="AT97" s="24"/>
    </row>
    <row r="98" spans="1:46" ht="15.75" customHeight="1">
      <c r="A98" s="4"/>
      <c r="B98" s="4"/>
      <c r="C98" s="4"/>
      <c r="D98" s="4"/>
      <c r="E98" s="9"/>
      <c r="F98" s="9"/>
      <c r="G98" s="24"/>
      <c r="H98" s="9"/>
      <c r="I98" s="9"/>
      <c r="J98" s="24"/>
      <c r="K98" s="24"/>
      <c r="L98" s="77"/>
      <c r="M98" s="4"/>
      <c r="N98" s="24"/>
      <c r="P98" s="1"/>
      <c r="Q98" s="1"/>
      <c r="AD98" s="120"/>
      <c r="AE98" s="121"/>
      <c r="AF98" s="105"/>
      <c r="AG98" s="9"/>
      <c r="AH98" s="9"/>
      <c r="AI98" s="9"/>
      <c r="AJ98" s="122"/>
      <c r="AK98" s="9"/>
      <c r="AL98" s="9"/>
      <c r="AM98" s="9"/>
      <c r="AN98" s="122"/>
      <c r="AO98" s="9"/>
      <c r="AP98" s="9"/>
      <c r="AQ98" s="9"/>
      <c r="AR98" s="24"/>
      <c r="AS98" s="24"/>
      <c r="AT98" s="24"/>
    </row>
    <row r="99" spans="1:46" ht="15.75" customHeight="1">
      <c r="A99" s="4"/>
      <c r="B99" s="4"/>
      <c r="C99" s="4"/>
      <c r="D99" s="4"/>
      <c r="E99" s="9"/>
      <c r="F99" s="9"/>
      <c r="G99" s="24"/>
      <c r="H99" s="9"/>
      <c r="I99" s="9"/>
      <c r="J99" s="24"/>
      <c r="K99" s="24"/>
      <c r="L99" s="77"/>
      <c r="M99" s="4"/>
      <c r="N99" s="24"/>
      <c r="P99" s="1"/>
      <c r="Q99" s="1"/>
      <c r="AD99" s="120"/>
      <c r="AE99" s="121"/>
      <c r="AF99" s="105"/>
      <c r="AG99" s="9"/>
      <c r="AH99" s="9"/>
      <c r="AI99" s="9"/>
      <c r="AJ99" s="122"/>
      <c r="AK99" s="9"/>
      <c r="AL99" s="9"/>
      <c r="AM99" s="9"/>
      <c r="AN99" s="122"/>
      <c r="AO99" s="9"/>
      <c r="AP99" s="9"/>
      <c r="AQ99" s="9"/>
      <c r="AR99" s="24"/>
      <c r="AS99" s="24"/>
      <c r="AT99" s="24"/>
    </row>
    <row r="100" spans="1:46" ht="15.75" customHeight="1">
      <c r="A100" s="4"/>
      <c r="B100" s="4"/>
      <c r="C100" s="4"/>
      <c r="D100" s="4"/>
      <c r="E100" s="9"/>
      <c r="F100" s="9"/>
      <c r="G100" s="24"/>
      <c r="H100" s="9"/>
      <c r="I100" s="9"/>
      <c r="J100" s="24"/>
      <c r="K100" s="24"/>
      <c r="L100" s="77"/>
      <c r="M100" s="4"/>
      <c r="N100" s="24"/>
      <c r="P100" s="1"/>
      <c r="Q100" s="1"/>
      <c r="AD100" s="120"/>
      <c r="AE100" s="121"/>
      <c r="AF100" s="105"/>
      <c r="AG100" s="9"/>
      <c r="AH100" s="9"/>
      <c r="AI100" s="9"/>
      <c r="AJ100" s="122"/>
      <c r="AK100" s="9"/>
      <c r="AL100" s="9"/>
      <c r="AM100" s="9"/>
      <c r="AN100" s="122"/>
      <c r="AO100" s="9"/>
      <c r="AP100" s="9"/>
      <c r="AQ100" s="9"/>
      <c r="AR100" s="24"/>
      <c r="AS100" s="24"/>
      <c r="AT100" s="24"/>
    </row>
    <row r="101" spans="1:46" ht="15.75" customHeight="1">
      <c r="A101" s="4"/>
      <c r="B101" s="4"/>
      <c r="C101" s="4"/>
      <c r="D101" s="4"/>
      <c r="E101" s="9"/>
      <c r="F101" s="9"/>
      <c r="G101" s="24"/>
      <c r="H101" s="9"/>
      <c r="I101" s="9"/>
      <c r="J101" s="24"/>
      <c r="K101" s="24"/>
      <c r="L101" s="77"/>
      <c r="M101" s="4"/>
      <c r="N101" s="24"/>
      <c r="P101" s="1"/>
      <c r="Q101" s="1"/>
      <c r="AD101" s="120"/>
      <c r="AE101" s="121"/>
      <c r="AF101" s="105"/>
      <c r="AG101" s="9"/>
      <c r="AH101" s="9"/>
      <c r="AI101" s="9"/>
      <c r="AJ101" s="122"/>
      <c r="AK101" s="9"/>
      <c r="AL101" s="9"/>
      <c r="AM101" s="9"/>
      <c r="AN101" s="122"/>
      <c r="AO101" s="9"/>
      <c r="AP101" s="9"/>
      <c r="AQ101" s="9"/>
      <c r="AR101" s="24"/>
      <c r="AS101" s="24"/>
      <c r="AT101" s="24"/>
    </row>
    <row r="102" spans="1:46" ht="15.75" customHeight="1">
      <c r="A102" s="4"/>
      <c r="B102" s="4"/>
      <c r="C102" s="4"/>
      <c r="D102" s="4"/>
      <c r="E102" s="9"/>
      <c r="F102" s="9"/>
      <c r="G102" s="24"/>
      <c r="H102" s="9"/>
      <c r="I102" s="9"/>
      <c r="J102" s="24"/>
      <c r="K102" s="24"/>
      <c r="L102" s="77"/>
      <c r="M102" s="4"/>
      <c r="N102" s="24"/>
      <c r="P102" s="1"/>
      <c r="Q102" s="1"/>
      <c r="AD102" s="120"/>
      <c r="AE102" s="121"/>
      <c r="AF102" s="105"/>
      <c r="AG102" s="9"/>
      <c r="AH102" s="9"/>
      <c r="AI102" s="9"/>
      <c r="AJ102" s="122"/>
      <c r="AK102" s="9"/>
      <c r="AL102" s="9"/>
      <c r="AM102" s="9"/>
      <c r="AN102" s="122"/>
      <c r="AO102" s="9"/>
      <c r="AP102" s="9"/>
      <c r="AQ102" s="9"/>
      <c r="AR102" s="24"/>
      <c r="AS102" s="24"/>
      <c r="AT102" s="24"/>
    </row>
    <row r="103" spans="1:46" ht="15.75" customHeight="1">
      <c r="A103" s="4"/>
      <c r="B103" s="4"/>
      <c r="C103" s="4"/>
      <c r="D103" s="4"/>
      <c r="E103" s="9"/>
      <c r="F103" s="9"/>
      <c r="G103" s="24"/>
      <c r="H103" s="9"/>
      <c r="I103" s="9"/>
      <c r="J103" s="24"/>
      <c r="K103" s="24"/>
      <c r="L103" s="77"/>
      <c r="M103" s="4"/>
      <c r="N103" s="24"/>
      <c r="P103" s="1"/>
      <c r="Q103" s="1"/>
      <c r="AD103" s="120"/>
      <c r="AE103" s="121"/>
      <c r="AF103" s="105"/>
      <c r="AG103" s="9"/>
      <c r="AH103" s="9"/>
      <c r="AI103" s="9"/>
      <c r="AJ103" s="122"/>
      <c r="AK103" s="9"/>
      <c r="AL103" s="9"/>
      <c r="AM103" s="9"/>
      <c r="AN103" s="122"/>
      <c r="AO103" s="9"/>
      <c r="AP103" s="9"/>
      <c r="AQ103" s="9"/>
      <c r="AR103" s="24"/>
      <c r="AS103" s="24"/>
      <c r="AT103" s="24"/>
    </row>
    <row r="104" spans="1:46" ht="15.75" customHeight="1">
      <c r="A104" s="4"/>
      <c r="B104" s="4"/>
      <c r="C104" s="4"/>
      <c r="D104" s="4"/>
      <c r="E104" s="9"/>
      <c r="F104" s="9"/>
      <c r="G104" s="24"/>
      <c r="H104" s="9"/>
      <c r="I104" s="9"/>
      <c r="J104" s="24"/>
      <c r="K104" s="24"/>
      <c r="L104" s="77"/>
      <c r="M104" s="4"/>
      <c r="N104" s="24"/>
      <c r="P104" s="1"/>
      <c r="Q104" s="1"/>
      <c r="AD104" s="120"/>
      <c r="AE104" s="121"/>
      <c r="AF104" s="105"/>
      <c r="AG104" s="9"/>
      <c r="AH104" s="9"/>
      <c r="AI104" s="9"/>
      <c r="AJ104" s="122"/>
      <c r="AK104" s="9"/>
      <c r="AL104" s="9"/>
      <c r="AM104" s="9"/>
      <c r="AN104" s="122"/>
      <c r="AO104" s="9"/>
      <c r="AP104" s="9"/>
      <c r="AQ104" s="9"/>
      <c r="AR104" s="24"/>
      <c r="AS104" s="24"/>
      <c r="AT104" s="24"/>
    </row>
    <row r="105" spans="1:46" ht="15.75" customHeight="1">
      <c r="A105" s="4"/>
      <c r="B105" s="4"/>
      <c r="C105" s="4"/>
      <c r="D105" s="4"/>
      <c r="E105" s="9"/>
      <c r="F105" s="9"/>
      <c r="G105" s="24"/>
      <c r="H105" s="9"/>
      <c r="I105" s="9"/>
      <c r="J105" s="24"/>
      <c r="K105" s="24"/>
      <c r="L105" s="77"/>
      <c r="M105" s="4"/>
      <c r="N105" s="24"/>
      <c r="P105" s="1"/>
      <c r="Q105" s="1"/>
      <c r="AD105" s="120"/>
      <c r="AE105" s="121"/>
      <c r="AF105" s="105"/>
      <c r="AG105" s="9"/>
      <c r="AH105" s="9"/>
      <c r="AI105" s="9"/>
      <c r="AJ105" s="122"/>
      <c r="AK105" s="9"/>
      <c r="AL105" s="9"/>
      <c r="AM105" s="9"/>
      <c r="AN105" s="122"/>
      <c r="AO105" s="9"/>
      <c r="AP105" s="9"/>
      <c r="AQ105" s="9"/>
      <c r="AR105" s="24"/>
      <c r="AS105" s="24"/>
      <c r="AT105" s="24"/>
    </row>
    <row r="106" spans="1:46" ht="15.75" customHeight="1">
      <c r="A106" s="4"/>
      <c r="B106" s="4"/>
      <c r="C106" s="4"/>
      <c r="D106" s="4"/>
      <c r="E106" s="9"/>
      <c r="F106" s="9"/>
      <c r="G106" s="24"/>
      <c r="H106" s="9"/>
      <c r="I106" s="9"/>
      <c r="J106" s="24"/>
      <c r="K106" s="24"/>
      <c r="L106" s="77"/>
      <c r="M106" s="4"/>
      <c r="N106" s="24"/>
      <c r="P106" s="1"/>
      <c r="Q106" s="1"/>
      <c r="AD106" s="120"/>
      <c r="AE106" s="121"/>
      <c r="AF106" s="105"/>
      <c r="AG106" s="9"/>
      <c r="AH106" s="9"/>
      <c r="AI106" s="9"/>
      <c r="AJ106" s="122"/>
      <c r="AK106" s="9"/>
      <c r="AL106" s="9"/>
      <c r="AM106" s="9"/>
      <c r="AN106" s="122"/>
      <c r="AO106" s="9"/>
      <c r="AP106" s="9"/>
      <c r="AQ106" s="9"/>
      <c r="AR106" s="24"/>
      <c r="AS106" s="24"/>
      <c r="AT106" s="24"/>
    </row>
    <row r="107" spans="1:46" ht="15.75" customHeight="1">
      <c r="A107" s="4"/>
      <c r="B107" s="4"/>
      <c r="C107" s="4"/>
      <c r="D107" s="4"/>
      <c r="E107" s="9"/>
      <c r="F107" s="9"/>
      <c r="G107" s="24"/>
      <c r="H107" s="9"/>
      <c r="I107" s="9"/>
      <c r="J107" s="24"/>
      <c r="K107" s="24"/>
      <c r="L107" s="77"/>
      <c r="M107" s="4"/>
      <c r="N107" s="24"/>
      <c r="P107" s="1"/>
      <c r="Q107" s="1"/>
      <c r="AD107" s="120"/>
      <c r="AE107" s="121"/>
      <c r="AF107" s="105"/>
      <c r="AG107" s="9"/>
      <c r="AH107" s="9"/>
      <c r="AI107" s="9"/>
      <c r="AJ107" s="122"/>
      <c r="AK107" s="9"/>
      <c r="AL107" s="9"/>
      <c r="AM107" s="9"/>
      <c r="AN107" s="122"/>
      <c r="AO107" s="9"/>
      <c r="AP107" s="9"/>
      <c r="AQ107" s="9"/>
      <c r="AR107" s="24"/>
      <c r="AS107" s="24"/>
      <c r="AT107" s="24"/>
    </row>
    <row r="108" spans="1:43" ht="15.75" customHeight="1">
      <c r="A108" s="4"/>
      <c r="B108" s="4"/>
      <c r="C108" s="4"/>
      <c r="D108" s="4"/>
      <c r="E108" s="9"/>
      <c r="F108" s="9"/>
      <c r="G108" s="24"/>
      <c r="H108" s="9"/>
      <c r="I108" s="9"/>
      <c r="J108" s="24"/>
      <c r="K108" s="24"/>
      <c r="L108" s="77"/>
      <c r="M108" s="4"/>
      <c r="N108" s="24"/>
      <c r="P108" s="1"/>
      <c r="Q108" s="1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</row>
    <row r="109" spans="1:43" ht="15.75" customHeight="1">
      <c r="A109" s="4"/>
      <c r="B109" s="4"/>
      <c r="C109" s="4"/>
      <c r="D109" s="4"/>
      <c r="E109" s="9"/>
      <c r="F109" s="9"/>
      <c r="G109" s="24"/>
      <c r="H109" s="9"/>
      <c r="I109" s="9"/>
      <c r="J109" s="24"/>
      <c r="K109" s="24"/>
      <c r="L109" s="77"/>
      <c r="M109" s="4"/>
      <c r="N109" s="24"/>
      <c r="P109" s="1"/>
      <c r="Q109" s="1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</row>
    <row r="110" spans="1:29" ht="15.75" customHeight="1">
      <c r="A110" s="4"/>
      <c r="B110" s="4"/>
      <c r="C110" s="4"/>
      <c r="D110" s="4"/>
      <c r="E110" s="9"/>
      <c r="F110" s="9"/>
      <c r="G110" s="24"/>
      <c r="H110" s="9"/>
      <c r="I110" s="9"/>
      <c r="J110" s="24"/>
      <c r="K110" s="24"/>
      <c r="L110" s="77"/>
      <c r="M110" s="4"/>
      <c r="N110" s="24"/>
      <c r="O110" s="124"/>
      <c r="P110" s="132"/>
      <c r="Q110" s="132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117"/>
    </row>
    <row r="111" spans="1:43" ht="15.75" customHeight="1">
      <c r="A111" s="4"/>
      <c r="B111" s="4"/>
      <c r="C111" s="4"/>
      <c r="D111" s="4"/>
      <c r="E111" s="9"/>
      <c r="F111" s="9"/>
      <c r="G111" s="24"/>
      <c r="H111" s="9"/>
      <c r="I111" s="9"/>
      <c r="J111" s="24"/>
      <c r="K111" s="24"/>
      <c r="L111" s="77"/>
      <c r="M111" s="4"/>
      <c r="N111" s="24"/>
      <c r="O111" s="124"/>
      <c r="P111" s="205"/>
      <c r="Q111" s="205"/>
      <c r="R111" s="105"/>
      <c r="S111" s="24"/>
      <c r="T111" s="24"/>
      <c r="U111" s="24"/>
      <c r="V111" s="24"/>
      <c r="W111" s="24"/>
      <c r="X111" s="24"/>
      <c r="Y111" s="24"/>
      <c r="Z111" s="24"/>
      <c r="AA111" s="24"/>
      <c r="AB111" s="105"/>
      <c r="AC111" s="117"/>
      <c r="AD111" s="117"/>
      <c r="AE111" s="117"/>
      <c r="AF111" s="105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.75" customHeight="1">
      <c r="A112" s="4"/>
      <c r="B112" s="4"/>
      <c r="C112" s="4"/>
      <c r="D112" s="4"/>
      <c r="E112" s="9"/>
      <c r="F112" s="9"/>
      <c r="G112" s="24"/>
      <c r="H112" s="9"/>
      <c r="I112" s="9"/>
      <c r="J112" s="24"/>
      <c r="K112" s="24"/>
      <c r="L112" s="77"/>
      <c r="M112" s="4"/>
      <c r="N112" s="24"/>
      <c r="O112" s="124"/>
      <c r="P112" s="121"/>
      <c r="Q112" s="131"/>
      <c r="R112" s="105"/>
      <c r="S112" s="9"/>
      <c r="T112" s="9"/>
      <c r="U112" s="9"/>
      <c r="V112" s="9"/>
      <c r="W112" s="9"/>
      <c r="X112" s="9"/>
      <c r="Y112" s="9"/>
      <c r="Z112" s="9"/>
      <c r="AA112" s="9"/>
      <c r="AB112" s="105"/>
      <c r="AC112" s="117"/>
      <c r="AD112" s="118"/>
      <c r="AE112" s="105"/>
      <c r="AF112" s="105"/>
      <c r="AG112" s="9"/>
      <c r="AH112" s="9"/>
      <c r="AI112" s="9"/>
      <c r="AJ112" s="105"/>
      <c r="AK112" s="9"/>
      <c r="AL112" s="9"/>
      <c r="AM112" s="9"/>
      <c r="AN112" s="105"/>
      <c r="AO112" s="9"/>
      <c r="AP112" s="9"/>
      <c r="AQ112" s="9"/>
    </row>
    <row r="113" spans="1:43" ht="15.75" customHeight="1">
      <c r="A113" s="4"/>
      <c r="B113" s="4"/>
      <c r="C113" s="4"/>
      <c r="D113" s="4"/>
      <c r="E113" s="9"/>
      <c r="F113" s="9"/>
      <c r="G113" s="24"/>
      <c r="H113" s="9"/>
      <c r="I113" s="9"/>
      <c r="J113" s="24"/>
      <c r="K113" s="24"/>
      <c r="L113" s="77"/>
      <c r="M113" s="4"/>
      <c r="N113" s="24"/>
      <c r="O113" s="124"/>
      <c r="P113" s="120"/>
      <c r="Q113" s="121"/>
      <c r="R113" s="122"/>
      <c r="S113" s="9"/>
      <c r="T113" s="9"/>
      <c r="U113" s="9"/>
      <c r="V113" s="9"/>
      <c r="W113" s="9"/>
      <c r="X113" s="9"/>
      <c r="Y113" s="9"/>
      <c r="Z113" s="9"/>
      <c r="AA113" s="9"/>
      <c r="AB113" s="105"/>
      <c r="AC113" s="117"/>
      <c r="AD113" s="120"/>
      <c r="AE113" s="121"/>
      <c r="AF113" s="122"/>
      <c r="AG113" s="9"/>
      <c r="AH113" s="9"/>
      <c r="AI113" s="9"/>
      <c r="AJ113" s="122"/>
      <c r="AK113" s="9"/>
      <c r="AL113" s="9"/>
      <c r="AM113" s="9"/>
      <c r="AN113" s="122"/>
      <c r="AO113" s="9"/>
      <c r="AP113" s="9"/>
      <c r="AQ113" s="9"/>
    </row>
    <row r="114" spans="1:43" ht="15.75" customHeight="1">
      <c r="A114" s="4"/>
      <c r="B114" s="4"/>
      <c r="C114" s="4"/>
      <c r="D114" s="4"/>
      <c r="E114" s="9"/>
      <c r="F114" s="9"/>
      <c r="G114" s="24"/>
      <c r="H114" s="9"/>
      <c r="I114" s="9"/>
      <c r="J114" s="24"/>
      <c r="K114" s="24"/>
      <c r="L114" s="77"/>
      <c r="M114" s="4"/>
      <c r="N114" s="24"/>
      <c r="O114" s="124"/>
      <c r="P114" s="120"/>
      <c r="Q114" s="121"/>
      <c r="R114" s="122"/>
      <c r="S114" s="122"/>
      <c r="T114" s="127"/>
      <c r="U114" s="128"/>
      <c r="V114" s="122"/>
      <c r="W114" s="127"/>
      <c r="X114" s="128"/>
      <c r="Y114" s="122"/>
      <c r="Z114" s="127"/>
      <c r="AA114" s="128"/>
      <c r="AB114" s="105"/>
      <c r="AC114" s="117"/>
      <c r="AD114" s="120"/>
      <c r="AE114" s="121"/>
      <c r="AF114" s="122"/>
      <c r="AG114" s="122"/>
      <c r="AH114" s="127"/>
      <c r="AI114" s="128"/>
      <c r="AJ114" s="122"/>
      <c r="AK114" s="122"/>
      <c r="AL114" s="127"/>
      <c r="AM114" s="128"/>
      <c r="AN114" s="122"/>
      <c r="AO114" s="122"/>
      <c r="AP114" s="127"/>
      <c r="AQ114" s="128"/>
    </row>
    <row r="115" spans="1:43" ht="15.75" customHeight="1">
      <c r="A115" s="4"/>
      <c r="B115" s="4"/>
      <c r="C115" s="4"/>
      <c r="D115" s="4"/>
      <c r="E115" s="9"/>
      <c r="F115" s="9"/>
      <c r="G115" s="24"/>
      <c r="H115" s="9"/>
      <c r="I115" s="9"/>
      <c r="J115" s="24"/>
      <c r="K115" s="24"/>
      <c r="L115" s="77"/>
      <c r="M115" s="4"/>
      <c r="N115" s="24"/>
      <c r="O115" s="124"/>
      <c r="P115" s="205"/>
      <c r="Q115" s="2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17"/>
      <c r="AD115" s="117"/>
      <c r="AE115" s="117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</row>
    <row r="116" spans="1:43" ht="15.75" customHeight="1">
      <c r="A116" s="4"/>
      <c r="B116" s="4"/>
      <c r="C116" s="4"/>
      <c r="D116" s="4"/>
      <c r="E116" s="9"/>
      <c r="F116" s="9"/>
      <c r="G116" s="24"/>
      <c r="H116" s="9"/>
      <c r="I116" s="9"/>
      <c r="J116" s="24"/>
      <c r="K116" s="24"/>
      <c r="L116" s="77"/>
      <c r="M116" s="4"/>
      <c r="N116" s="24"/>
      <c r="O116" s="124"/>
      <c r="P116" s="121"/>
      <c r="Q116" s="131"/>
      <c r="R116" s="105"/>
      <c r="S116" s="9"/>
      <c r="T116" s="9"/>
      <c r="U116" s="9"/>
      <c r="V116" s="9"/>
      <c r="W116" s="9"/>
      <c r="X116" s="9"/>
      <c r="Y116" s="9"/>
      <c r="Z116" s="9"/>
      <c r="AA116" s="9"/>
      <c r="AB116" s="105"/>
      <c r="AC116" s="117"/>
      <c r="AD116" s="118"/>
      <c r="AE116" s="105"/>
      <c r="AF116" s="105"/>
      <c r="AG116" s="9"/>
      <c r="AH116" s="9"/>
      <c r="AI116" s="9"/>
      <c r="AJ116" s="105"/>
      <c r="AK116" s="9"/>
      <c r="AL116" s="9"/>
      <c r="AM116" s="9"/>
      <c r="AN116" s="105"/>
      <c r="AO116" s="9"/>
      <c r="AP116" s="9"/>
      <c r="AQ116" s="9"/>
    </row>
    <row r="117" spans="1:43" ht="15.75" customHeight="1">
      <c r="A117" s="4"/>
      <c r="B117" s="4"/>
      <c r="C117" s="4"/>
      <c r="D117" s="4"/>
      <c r="E117" s="9"/>
      <c r="F117" s="9"/>
      <c r="G117" s="24"/>
      <c r="H117" s="9"/>
      <c r="I117" s="9"/>
      <c r="J117" s="24"/>
      <c r="K117" s="24"/>
      <c r="L117" s="77"/>
      <c r="M117" s="4"/>
      <c r="N117" s="24"/>
      <c r="O117" s="124"/>
      <c r="P117" s="120"/>
      <c r="Q117" s="121"/>
      <c r="R117" s="122"/>
      <c r="S117" s="9"/>
      <c r="T117" s="9"/>
      <c r="U117" s="9"/>
      <c r="V117" s="9"/>
      <c r="W117" s="9"/>
      <c r="X117" s="9"/>
      <c r="Y117" s="9"/>
      <c r="Z117" s="9"/>
      <c r="AA117" s="9"/>
      <c r="AB117" s="105"/>
      <c r="AC117" s="117"/>
      <c r="AD117" s="120"/>
      <c r="AE117" s="121"/>
      <c r="AF117" s="122"/>
      <c r="AG117" s="9"/>
      <c r="AH117" s="9"/>
      <c r="AI117" s="9"/>
      <c r="AJ117" s="122"/>
      <c r="AK117" s="9"/>
      <c r="AL117" s="9"/>
      <c r="AM117" s="9"/>
      <c r="AN117" s="122"/>
      <c r="AO117" s="9"/>
      <c r="AP117" s="9"/>
      <c r="AQ117" s="9"/>
    </row>
    <row r="118" spans="1:43" ht="15.75" customHeight="1">
      <c r="A118" s="4"/>
      <c r="B118" s="4"/>
      <c r="C118" s="4"/>
      <c r="D118" s="4"/>
      <c r="E118" s="9"/>
      <c r="F118" s="9"/>
      <c r="G118" s="24"/>
      <c r="H118" s="9"/>
      <c r="I118" s="9"/>
      <c r="J118" s="24"/>
      <c r="K118" s="24"/>
      <c r="L118" s="77"/>
      <c r="M118" s="4"/>
      <c r="N118" s="24"/>
      <c r="O118" s="124"/>
      <c r="P118" s="120"/>
      <c r="Q118" s="121"/>
      <c r="R118" s="122"/>
      <c r="S118" s="122"/>
      <c r="T118" s="127"/>
      <c r="U118" s="128"/>
      <c r="V118" s="122"/>
      <c r="W118" s="127"/>
      <c r="X118" s="128"/>
      <c r="Y118" s="122"/>
      <c r="Z118" s="127"/>
      <c r="AA118" s="128"/>
      <c r="AB118" s="105"/>
      <c r="AC118" s="117"/>
      <c r="AD118" s="105"/>
      <c r="AE118" s="105"/>
      <c r="AF118" s="105"/>
      <c r="AG118" s="105"/>
      <c r="AH118" s="127"/>
      <c r="AI118" s="128"/>
      <c r="AJ118" s="122"/>
      <c r="AK118" s="122"/>
      <c r="AL118" s="127"/>
      <c r="AM118" s="128"/>
      <c r="AN118" s="122"/>
      <c r="AO118" s="122"/>
      <c r="AP118" s="127"/>
      <c r="AQ118" s="127"/>
    </row>
    <row r="119" spans="1:43" ht="15.75" customHeight="1">
      <c r="A119" s="4"/>
      <c r="B119" s="4"/>
      <c r="C119" s="4"/>
      <c r="D119" s="4"/>
      <c r="E119" s="9"/>
      <c r="F119" s="9"/>
      <c r="G119" s="24"/>
      <c r="H119" s="9"/>
      <c r="I119" s="9"/>
      <c r="J119" s="24"/>
      <c r="K119" s="24"/>
      <c r="L119" s="77"/>
      <c r="M119" s="4"/>
      <c r="N119" s="24"/>
      <c r="O119" s="124"/>
      <c r="P119" s="205"/>
      <c r="Q119" s="2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17"/>
      <c r="AD119" s="117"/>
      <c r="AE119" s="117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</row>
    <row r="120" spans="1:43" ht="15.75" customHeight="1">
      <c r="A120" s="4"/>
      <c r="B120" s="4"/>
      <c r="C120" s="4"/>
      <c r="D120" s="4"/>
      <c r="E120" s="9"/>
      <c r="F120" s="9"/>
      <c r="G120" s="24"/>
      <c r="H120" s="9"/>
      <c r="I120" s="9"/>
      <c r="J120" s="24"/>
      <c r="K120" s="24"/>
      <c r="L120" s="77"/>
      <c r="M120" s="4"/>
      <c r="N120" s="24"/>
      <c r="O120" s="124"/>
      <c r="P120" s="121"/>
      <c r="Q120" s="131"/>
      <c r="R120" s="105"/>
      <c r="S120" s="9"/>
      <c r="T120" s="9"/>
      <c r="U120" s="9"/>
      <c r="V120" s="9"/>
      <c r="W120" s="9"/>
      <c r="X120" s="9"/>
      <c r="Y120" s="9"/>
      <c r="Z120" s="9"/>
      <c r="AA120" s="9"/>
      <c r="AB120" s="105"/>
      <c r="AC120" s="117"/>
      <c r="AD120" s="118"/>
      <c r="AE120" s="105"/>
      <c r="AF120" s="105"/>
      <c r="AG120" s="9"/>
      <c r="AH120" s="9"/>
      <c r="AI120" s="9"/>
      <c r="AJ120" s="105"/>
      <c r="AK120" s="9"/>
      <c r="AL120" s="9"/>
      <c r="AM120" s="9"/>
      <c r="AN120" s="105"/>
      <c r="AO120" s="9"/>
      <c r="AP120" s="9"/>
      <c r="AQ120" s="9"/>
    </row>
    <row r="121" spans="1:43" ht="15.75" customHeight="1">
      <c r="A121" s="4"/>
      <c r="B121" s="4"/>
      <c r="C121" s="4"/>
      <c r="D121" s="4"/>
      <c r="E121" s="9"/>
      <c r="F121" s="9"/>
      <c r="G121" s="24"/>
      <c r="H121" s="9"/>
      <c r="I121" s="9"/>
      <c r="J121" s="24"/>
      <c r="K121" s="24"/>
      <c r="L121" s="77"/>
      <c r="M121" s="4"/>
      <c r="N121" s="24"/>
      <c r="O121" s="124"/>
      <c r="P121" s="120"/>
      <c r="Q121" s="121"/>
      <c r="R121" s="122"/>
      <c r="S121" s="9"/>
      <c r="T121" s="9"/>
      <c r="U121" s="9"/>
      <c r="V121" s="9"/>
      <c r="W121" s="9"/>
      <c r="X121" s="9"/>
      <c r="Y121" s="9"/>
      <c r="Z121" s="9"/>
      <c r="AA121" s="9"/>
      <c r="AB121" s="105"/>
      <c r="AC121" s="117"/>
      <c r="AD121" s="120"/>
      <c r="AE121" s="121"/>
      <c r="AF121" s="105"/>
      <c r="AG121" s="9"/>
      <c r="AH121" s="9"/>
      <c r="AI121" s="9"/>
      <c r="AJ121" s="122"/>
      <c r="AK121" s="9"/>
      <c r="AL121" s="9"/>
      <c r="AM121" s="9"/>
      <c r="AN121" s="122"/>
      <c r="AO121" s="9"/>
      <c r="AP121" s="9"/>
      <c r="AQ121" s="9"/>
    </row>
    <row r="122" spans="1:43" ht="15.75" customHeight="1">
      <c r="A122" s="4"/>
      <c r="B122" s="4"/>
      <c r="C122" s="4"/>
      <c r="D122" s="4"/>
      <c r="E122" s="9"/>
      <c r="F122" s="9"/>
      <c r="G122" s="24"/>
      <c r="H122" s="9"/>
      <c r="I122" s="9"/>
      <c r="J122" s="24"/>
      <c r="K122" s="24"/>
      <c r="L122" s="77"/>
      <c r="M122" s="4"/>
      <c r="N122" s="24"/>
      <c r="O122" s="124"/>
      <c r="P122" s="131"/>
      <c r="Q122" s="131"/>
      <c r="R122" s="105"/>
      <c r="S122" s="122"/>
      <c r="T122" s="127"/>
      <c r="U122" s="128"/>
      <c r="V122" s="122"/>
      <c r="W122" s="127"/>
      <c r="X122" s="128"/>
      <c r="Y122" s="122"/>
      <c r="Z122" s="127"/>
      <c r="AA122" s="128"/>
      <c r="AB122" s="105"/>
      <c r="AC122" s="117"/>
      <c r="AD122" s="120"/>
      <c r="AE122" s="121"/>
      <c r="AF122" s="105"/>
      <c r="AG122" s="122"/>
      <c r="AH122" s="127"/>
      <c r="AI122" s="128"/>
      <c r="AJ122" s="105"/>
      <c r="AK122" s="122"/>
      <c r="AL122" s="127"/>
      <c r="AM122" s="128"/>
      <c r="AN122" s="105"/>
      <c r="AO122" s="122"/>
      <c r="AP122" s="127"/>
      <c r="AQ122" s="128"/>
    </row>
    <row r="123" spans="1:43" ht="15.75" customHeight="1">
      <c r="A123" s="4"/>
      <c r="B123" s="4"/>
      <c r="C123" s="4"/>
      <c r="D123" s="4"/>
      <c r="E123" s="9"/>
      <c r="F123" s="9"/>
      <c r="G123" s="24"/>
      <c r="H123" s="9"/>
      <c r="I123" s="9"/>
      <c r="J123" s="24"/>
      <c r="K123" s="24"/>
      <c r="L123" s="77"/>
      <c r="M123" s="4"/>
      <c r="N123" s="24"/>
      <c r="O123" s="124"/>
      <c r="P123" s="205"/>
      <c r="Q123" s="2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17"/>
      <c r="AD123" s="117"/>
      <c r="AE123" s="117"/>
      <c r="AF123" s="122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</row>
    <row r="124" spans="1:43" ht="15.75" customHeight="1">
      <c r="A124" s="4"/>
      <c r="B124" s="4"/>
      <c r="C124" s="4"/>
      <c r="D124" s="4"/>
      <c r="E124" s="9"/>
      <c r="F124" s="9"/>
      <c r="G124" s="24"/>
      <c r="H124" s="9"/>
      <c r="I124" s="9"/>
      <c r="J124" s="24"/>
      <c r="K124" s="24"/>
      <c r="L124" s="77"/>
      <c r="M124" s="4"/>
      <c r="N124" s="24"/>
      <c r="O124" s="124"/>
      <c r="P124" s="121"/>
      <c r="Q124" s="131"/>
      <c r="R124" s="105"/>
      <c r="S124" s="9"/>
      <c r="T124" s="9"/>
      <c r="U124" s="9"/>
      <c r="V124" s="9"/>
      <c r="W124" s="9"/>
      <c r="X124" s="9"/>
      <c r="Y124" s="9"/>
      <c r="Z124" s="9"/>
      <c r="AA124" s="9"/>
      <c r="AB124" s="105"/>
      <c r="AC124" s="117"/>
      <c r="AD124" s="118"/>
      <c r="AE124" s="105"/>
      <c r="AF124" s="122"/>
      <c r="AG124" s="9"/>
      <c r="AH124" s="9"/>
      <c r="AI124" s="9"/>
      <c r="AJ124" s="105"/>
      <c r="AK124" s="9"/>
      <c r="AL124" s="9"/>
      <c r="AM124" s="9"/>
      <c r="AN124" s="105"/>
      <c r="AO124" s="9"/>
      <c r="AP124" s="9"/>
      <c r="AQ124" s="9"/>
    </row>
    <row r="125" spans="1:43" ht="15.75" customHeight="1">
      <c r="A125" s="4"/>
      <c r="B125" s="4"/>
      <c r="C125" s="4"/>
      <c r="D125" s="4"/>
      <c r="E125" s="9"/>
      <c r="F125" s="9"/>
      <c r="G125" s="24"/>
      <c r="H125" s="9"/>
      <c r="I125" s="9"/>
      <c r="J125" s="24"/>
      <c r="K125" s="24"/>
      <c r="L125" s="77"/>
      <c r="M125" s="4"/>
      <c r="N125" s="24"/>
      <c r="O125" s="124"/>
      <c r="P125" s="120"/>
      <c r="Q125" s="121"/>
      <c r="R125" s="122"/>
      <c r="S125" s="9"/>
      <c r="T125" s="9"/>
      <c r="U125" s="9"/>
      <c r="V125" s="9"/>
      <c r="W125" s="9"/>
      <c r="X125" s="9"/>
      <c r="Y125" s="9"/>
      <c r="Z125" s="9"/>
      <c r="AA125" s="9"/>
      <c r="AB125" s="105"/>
      <c r="AC125" s="117"/>
      <c r="AD125" s="120"/>
      <c r="AE125" s="121"/>
      <c r="AF125" s="105"/>
      <c r="AG125" s="9"/>
      <c r="AH125" s="9"/>
      <c r="AI125" s="9"/>
      <c r="AJ125" s="122"/>
      <c r="AK125" s="9"/>
      <c r="AL125" s="9"/>
      <c r="AM125" s="9"/>
      <c r="AN125" s="122"/>
      <c r="AO125" s="9"/>
      <c r="AP125" s="9"/>
      <c r="AQ125" s="9"/>
    </row>
    <row r="126" spans="1:43" ht="15.75" customHeight="1">
      <c r="A126" s="4"/>
      <c r="B126" s="4"/>
      <c r="C126" s="4"/>
      <c r="D126" s="4"/>
      <c r="E126" s="9"/>
      <c r="F126" s="9"/>
      <c r="G126" s="24"/>
      <c r="H126" s="9"/>
      <c r="I126" s="9"/>
      <c r="J126" s="24"/>
      <c r="K126" s="24"/>
      <c r="L126" s="77"/>
      <c r="M126" s="4"/>
      <c r="N126" s="24"/>
      <c r="O126" s="124"/>
      <c r="P126" s="131"/>
      <c r="Q126" s="131"/>
      <c r="R126" s="105"/>
      <c r="S126" s="105"/>
      <c r="T126" s="127"/>
      <c r="U126" s="128"/>
      <c r="V126" s="122"/>
      <c r="W126" s="127"/>
      <c r="X126" s="128"/>
      <c r="Y126" s="122"/>
      <c r="Z126" s="127"/>
      <c r="AA126" s="127"/>
      <c r="AB126" s="127"/>
      <c r="AC126" s="176"/>
      <c r="AD126" s="120"/>
      <c r="AE126" s="121"/>
      <c r="AF126" s="105"/>
      <c r="AG126" s="9"/>
      <c r="AH126" s="9"/>
      <c r="AI126" s="9"/>
      <c r="AJ126" s="122"/>
      <c r="AK126" s="9"/>
      <c r="AL126" s="9"/>
      <c r="AM126" s="9"/>
      <c r="AN126" s="122"/>
      <c r="AO126" s="9"/>
      <c r="AP126" s="9"/>
      <c r="AQ126" s="9"/>
    </row>
    <row r="127" spans="1:43" ht="15.75" customHeight="1">
      <c r="A127" s="4"/>
      <c r="B127" s="4"/>
      <c r="C127" s="4"/>
      <c r="D127" s="4"/>
      <c r="E127" s="9"/>
      <c r="F127" s="9"/>
      <c r="G127" s="24"/>
      <c r="H127" s="9"/>
      <c r="I127" s="9"/>
      <c r="J127" s="24"/>
      <c r="K127" s="24"/>
      <c r="L127" s="77"/>
      <c r="M127" s="4"/>
      <c r="N127" s="24"/>
      <c r="O127" s="124"/>
      <c r="P127" s="121"/>
      <c r="Q127" s="121"/>
      <c r="R127" s="105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117"/>
      <c r="AD127" s="120"/>
      <c r="AE127" s="121"/>
      <c r="AF127" s="105"/>
      <c r="AG127" s="9"/>
      <c r="AH127" s="9"/>
      <c r="AI127" s="9"/>
      <c r="AJ127" s="122"/>
      <c r="AK127" s="9"/>
      <c r="AL127" s="9"/>
      <c r="AM127" s="9"/>
      <c r="AN127" s="122"/>
      <c r="AO127" s="9"/>
      <c r="AP127" s="9"/>
      <c r="AQ127" s="9"/>
    </row>
    <row r="128" spans="1:43" ht="15.75" customHeight="1">
      <c r="A128" s="4"/>
      <c r="B128" s="4"/>
      <c r="C128" s="4"/>
      <c r="D128" s="4"/>
      <c r="E128" s="9"/>
      <c r="F128" s="9"/>
      <c r="G128" s="24"/>
      <c r="H128" s="9"/>
      <c r="I128" s="9"/>
      <c r="J128" s="24"/>
      <c r="K128" s="24"/>
      <c r="L128" s="77"/>
      <c r="M128" s="4"/>
      <c r="N128" s="24"/>
      <c r="O128" s="124"/>
      <c r="P128" s="121"/>
      <c r="Q128" s="131"/>
      <c r="R128" s="105"/>
      <c r="S128" s="9"/>
      <c r="T128" s="9"/>
      <c r="U128" s="9"/>
      <c r="V128" s="9"/>
      <c r="W128" s="9"/>
      <c r="X128" s="9"/>
      <c r="Y128" s="9"/>
      <c r="Z128" s="9"/>
      <c r="AA128" s="9"/>
      <c r="AB128" s="105"/>
      <c r="AC128" s="117"/>
      <c r="AD128" s="120"/>
      <c r="AE128" s="121"/>
      <c r="AF128" s="105"/>
      <c r="AG128" s="9"/>
      <c r="AH128" s="9"/>
      <c r="AI128" s="9"/>
      <c r="AJ128" s="122"/>
      <c r="AK128" s="9"/>
      <c r="AL128" s="9"/>
      <c r="AM128" s="9"/>
      <c r="AN128" s="122"/>
      <c r="AO128" s="9"/>
      <c r="AP128" s="9"/>
      <c r="AQ128" s="9"/>
    </row>
    <row r="129" spans="1:43" ht="15.75" customHeight="1">
      <c r="A129" s="4"/>
      <c r="B129" s="4"/>
      <c r="C129" s="4"/>
      <c r="D129" s="4"/>
      <c r="E129" s="9"/>
      <c r="F129" s="9"/>
      <c r="G129" s="24"/>
      <c r="H129" s="9"/>
      <c r="I129" s="9"/>
      <c r="J129" s="24"/>
      <c r="K129" s="24"/>
      <c r="L129" s="77"/>
      <c r="M129" s="4"/>
      <c r="N129" s="24"/>
      <c r="O129" s="124"/>
      <c r="P129" s="120"/>
      <c r="Q129" s="121"/>
      <c r="R129" s="122"/>
      <c r="S129" s="9"/>
      <c r="T129" s="9"/>
      <c r="U129" s="9"/>
      <c r="V129" s="9"/>
      <c r="W129" s="9"/>
      <c r="X129" s="9"/>
      <c r="Y129" s="9"/>
      <c r="Z129" s="9"/>
      <c r="AA129" s="9"/>
      <c r="AB129" s="105"/>
      <c r="AC129" s="117"/>
      <c r="AD129" s="120"/>
      <c r="AE129" s="121"/>
      <c r="AF129" s="105"/>
      <c r="AG129" s="9"/>
      <c r="AH129" s="9"/>
      <c r="AI129" s="9"/>
      <c r="AJ129" s="122"/>
      <c r="AK129" s="9"/>
      <c r="AL129" s="9"/>
      <c r="AM129" s="9"/>
      <c r="AN129" s="122"/>
      <c r="AO129" s="9"/>
      <c r="AP129" s="9"/>
      <c r="AQ129" s="9"/>
    </row>
    <row r="130" spans="1:43" ht="15.75" customHeight="1">
      <c r="A130" s="4"/>
      <c r="B130" s="4"/>
      <c r="C130" s="4"/>
      <c r="D130" s="4"/>
      <c r="E130" s="9"/>
      <c r="F130" s="9"/>
      <c r="G130" s="24"/>
      <c r="H130" s="9"/>
      <c r="I130" s="9"/>
      <c r="J130" s="24"/>
      <c r="K130" s="24"/>
      <c r="L130" s="77"/>
      <c r="M130" s="4"/>
      <c r="N130" s="24"/>
      <c r="O130" s="124"/>
      <c r="P130" s="120"/>
      <c r="Q130" s="121"/>
      <c r="R130" s="122"/>
      <c r="S130" s="122"/>
      <c r="T130" s="127"/>
      <c r="U130" s="128"/>
      <c r="V130" s="122"/>
      <c r="W130" s="127"/>
      <c r="X130" s="128"/>
      <c r="Y130" s="122"/>
      <c r="Z130" s="127"/>
      <c r="AA130" s="128"/>
      <c r="AB130" s="105"/>
      <c r="AC130" s="117"/>
      <c r="AD130" s="120"/>
      <c r="AE130" s="121"/>
      <c r="AF130" s="105"/>
      <c r="AG130" s="9"/>
      <c r="AH130" s="9"/>
      <c r="AI130" s="9"/>
      <c r="AJ130" s="122"/>
      <c r="AK130" s="9"/>
      <c r="AL130" s="9"/>
      <c r="AM130" s="9"/>
      <c r="AN130" s="122"/>
      <c r="AO130" s="9"/>
      <c r="AP130" s="9"/>
      <c r="AQ130" s="9"/>
    </row>
    <row r="131" spans="1:43" ht="15.75" customHeight="1">
      <c r="A131" s="4"/>
      <c r="B131" s="4"/>
      <c r="C131" s="4"/>
      <c r="D131" s="4"/>
      <c r="E131" s="9"/>
      <c r="F131" s="9"/>
      <c r="G131" s="24"/>
      <c r="H131" s="9"/>
      <c r="I131" s="9"/>
      <c r="J131" s="24"/>
      <c r="K131" s="24"/>
      <c r="L131" s="77"/>
      <c r="M131" s="4"/>
      <c r="N131" s="24"/>
      <c r="O131" s="124"/>
      <c r="P131" s="121"/>
      <c r="Q131" s="121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17"/>
      <c r="AD131" s="120"/>
      <c r="AE131" s="121"/>
      <c r="AF131" s="105"/>
      <c r="AG131" s="9"/>
      <c r="AH131" s="9"/>
      <c r="AI131" s="9"/>
      <c r="AJ131" s="122"/>
      <c r="AK131" s="9"/>
      <c r="AL131" s="9"/>
      <c r="AM131" s="9"/>
      <c r="AN131" s="122"/>
      <c r="AO131" s="9"/>
      <c r="AP131" s="9"/>
      <c r="AQ131" s="9"/>
    </row>
    <row r="132" spans="1:43" ht="15.75" customHeight="1">
      <c r="A132" s="4"/>
      <c r="B132" s="4"/>
      <c r="C132" s="4"/>
      <c r="D132" s="4"/>
      <c r="E132" s="9"/>
      <c r="F132" s="9"/>
      <c r="G132" s="24"/>
      <c r="H132" s="9"/>
      <c r="I132" s="9"/>
      <c r="J132" s="24"/>
      <c r="K132" s="24"/>
      <c r="L132" s="77"/>
      <c r="M132" s="4"/>
      <c r="N132" s="24"/>
      <c r="O132" s="124"/>
      <c r="P132" s="121"/>
      <c r="Q132" s="131"/>
      <c r="R132" s="105"/>
      <c r="S132" s="9"/>
      <c r="T132" s="9"/>
      <c r="U132" s="9"/>
      <c r="V132" s="9"/>
      <c r="W132" s="9"/>
      <c r="X132" s="9"/>
      <c r="Y132" s="9"/>
      <c r="Z132" s="9"/>
      <c r="AA132" s="9"/>
      <c r="AB132" s="105"/>
      <c r="AC132" s="117"/>
      <c r="AD132" s="120"/>
      <c r="AE132" s="121"/>
      <c r="AF132" s="105"/>
      <c r="AG132" s="9"/>
      <c r="AH132" s="9"/>
      <c r="AI132" s="9"/>
      <c r="AJ132" s="122"/>
      <c r="AK132" s="9"/>
      <c r="AL132" s="9"/>
      <c r="AM132" s="9"/>
      <c r="AN132" s="122"/>
      <c r="AO132" s="9"/>
      <c r="AP132" s="9"/>
      <c r="AQ132" s="9"/>
    </row>
    <row r="133" spans="1:43" ht="15.75" customHeight="1">
      <c r="A133" s="4"/>
      <c r="B133" s="4"/>
      <c r="C133" s="4"/>
      <c r="D133" s="4"/>
      <c r="E133" s="9"/>
      <c r="F133" s="9"/>
      <c r="G133" s="24"/>
      <c r="H133" s="9"/>
      <c r="I133" s="9"/>
      <c r="J133" s="24"/>
      <c r="K133" s="24"/>
      <c r="L133" s="77"/>
      <c r="M133" s="4"/>
      <c r="N133" s="24"/>
      <c r="O133" s="124"/>
      <c r="P133" s="120"/>
      <c r="Q133" s="121"/>
      <c r="R133" s="122"/>
      <c r="S133" s="9"/>
      <c r="T133" s="9"/>
      <c r="U133" s="9"/>
      <c r="V133" s="9"/>
      <c r="W133" s="9"/>
      <c r="X133" s="9"/>
      <c r="Y133" s="9"/>
      <c r="Z133" s="9"/>
      <c r="AA133" s="9"/>
      <c r="AB133" s="105"/>
      <c r="AC133" s="117"/>
      <c r="AD133" s="120"/>
      <c r="AE133" s="121"/>
      <c r="AF133" s="105"/>
      <c r="AG133" s="9"/>
      <c r="AH133" s="9"/>
      <c r="AI133" s="9"/>
      <c r="AJ133" s="122"/>
      <c r="AK133" s="9"/>
      <c r="AL133" s="9"/>
      <c r="AM133" s="9"/>
      <c r="AN133" s="122"/>
      <c r="AO133" s="9"/>
      <c r="AP133" s="9"/>
      <c r="AQ133" s="9"/>
    </row>
    <row r="134" spans="1:43" ht="15.75" customHeight="1">
      <c r="A134" s="4"/>
      <c r="B134" s="4"/>
      <c r="C134" s="4"/>
      <c r="D134" s="4"/>
      <c r="E134" s="9"/>
      <c r="F134" s="9"/>
      <c r="G134" s="24"/>
      <c r="H134" s="9"/>
      <c r="I134" s="9"/>
      <c r="J134" s="24"/>
      <c r="K134" s="24"/>
      <c r="L134" s="77"/>
      <c r="M134" s="4"/>
      <c r="N134" s="24"/>
      <c r="O134" s="124"/>
      <c r="P134" s="131"/>
      <c r="Q134" s="131"/>
      <c r="R134" s="105"/>
      <c r="S134" s="105"/>
      <c r="T134" s="127"/>
      <c r="U134" s="128"/>
      <c r="V134" s="122"/>
      <c r="W134" s="127"/>
      <c r="X134" s="128"/>
      <c r="Y134" s="122"/>
      <c r="Z134" s="127"/>
      <c r="AA134" s="127"/>
      <c r="AB134" s="127"/>
      <c r="AC134" s="117"/>
      <c r="AD134" s="120"/>
      <c r="AE134" s="121"/>
      <c r="AF134" s="105"/>
      <c r="AG134" s="9"/>
      <c r="AH134" s="9"/>
      <c r="AI134" s="9"/>
      <c r="AJ134" s="122"/>
      <c r="AK134" s="9"/>
      <c r="AL134" s="9"/>
      <c r="AM134" s="9"/>
      <c r="AN134" s="122"/>
      <c r="AO134" s="9"/>
      <c r="AP134" s="9"/>
      <c r="AQ134" s="9"/>
    </row>
    <row r="135" spans="1:43" ht="15.75" customHeight="1">
      <c r="A135" s="4"/>
      <c r="B135" s="4"/>
      <c r="C135" s="4"/>
      <c r="D135" s="4"/>
      <c r="E135" s="9"/>
      <c r="F135" s="9"/>
      <c r="G135" s="24"/>
      <c r="H135" s="9"/>
      <c r="I135" s="9"/>
      <c r="J135" s="24"/>
      <c r="K135" s="24"/>
      <c r="L135" s="77"/>
      <c r="M135" s="4"/>
      <c r="N135" s="24"/>
      <c r="O135" s="124"/>
      <c r="P135" s="121"/>
      <c r="Q135" s="121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17"/>
      <c r="AD135" s="120"/>
      <c r="AE135" s="121"/>
      <c r="AF135" s="105"/>
      <c r="AG135" s="9"/>
      <c r="AH135" s="9"/>
      <c r="AI135" s="9"/>
      <c r="AJ135" s="122"/>
      <c r="AK135" s="9"/>
      <c r="AL135" s="9"/>
      <c r="AM135" s="9"/>
      <c r="AN135" s="122"/>
      <c r="AO135" s="9"/>
      <c r="AP135" s="9"/>
      <c r="AQ135" s="9"/>
    </row>
    <row r="136" spans="1:43" ht="15.75" customHeight="1">
      <c r="A136" s="4"/>
      <c r="B136" s="4"/>
      <c r="C136" s="4"/>
      <c r="D136" s="4"/>
      <c r="E136" s="9"/>
      <c r="F136" s="9"/>
      <c r="G136" s="24"/>
      <c r="H136" s="9"/>
      <c r="I136" s="9"/>
      <c r="J136" s="24"/>
      <c r="K136" s="24"/>
      <c r="L136" s="77"/>
      <c r="M136" s="4"/>
      <c r="N136" s="24"/>
      <c r="O136" s="124"/>
      <c r="P136" s="121"/>
      <c r="Q136" s="131"/>
      <c r="R136" s="105"/>
      <c r="S136" s="9"/>
      <c r="T136" s="9"/>
      <c r="U136" s="9"/>
      <c r="V136" s="9"/>
      <c r="W136" s="9"/>
      <c r="X136" s="9"/>
      <c r="Y136" s="9"/>
      <c r="Z136" s="9"/>
      <c r="AA136" s="9"/>
      <c r="AB136" s="105"/>
      <c r="AC136" s="117"/>
      <c r="AD136" s="120"/>
      <c r="AE136" s="121"/>
      <c r="AF136" s="105"/>
      <c r="AG136" s="9"/>
      <c r="AH136" s="9"/>
      <c r="AI136" s="9"/>
      <c r="AJ136" s="122"/>
      <c r="AK136" s="9"/>
      <c r="AL136" s="9"/>
      <c r="AM136" s="9"/>
      <c r="AN136" s="122"/>
      <c r="AO136" s="9"/>
      <c r="AP136" s="9"/>
      <c r="AQ136" s="9"/>
    </row>
    <row r="137" spans="1:43" ht="15.75" customHeight="1">
      <c r="A137" s="4"/>
      <c r="B137" s="4"/>
      <c r="C137" s="4"/>
      <c r="D137" s="4"/>
      <c r="E137" s="9"/>
      <c r="F137" s="9"/>
      <c r="G137" s="24"/>
      <c r="H137" s="9"/>
      <c r="I137" s="9"/>
      <c r="J137" s="24"/>
      <c r="K137" s="24"/>
      <c r="L137" s="77"/>
      <c r="M137" s="4"/>
      <c r="N137" s="24"/>
      <c r="O137" s="124"/>
      <c r="P137" s="120"/>
      <c r="Q137" s="121"/>
      <c r="R137" s="105"/>
      <c r="S137" s="9"/>
      <c r="T137" s="9"/>
      <c r="U137" s="9"/>
      <c r="V137" s="9"/>
      <c r="W137" s="9"/>
      <c r="X137" s="9"/>
      <c r="Y137" s="9"/>
      <c r="Z137" s="9"/>
      <c r="AA137" s="9"/>
      <c r="AB137" s="105"/>
      <c r="AC137" s="117"/>
      <c r="AD137" s="120"/>
      <c r="AE137" s="121"/>
      <c r="AF137" s="105"/>
      <c r="AG137" s="9"/>
      <c r="AH137" s="9"/>
      <c r="AI137" s="9"/>
      <c r="AJ137" s="122"/>
      <c r="AK137" s="9"/>
      <c r="AL137" s="9"/>
      <c r="AM137" s="9"/>
      <c r="AN137" s="122"/>
      <c r="AO137" s="9"/>
      <c r="AP137" s="9"/>
      <c r="AQ137" s="9"/>
    </row>
    <row r="138" spans="1:43" ht="15.75" customHeight="1">
      <c r="A138" s="4"/>
      <c r="B138" s="4"/>
      <c r="C138" s="4"/>
      <c r="D138" s="4"/>
      <c r="E138" s="9"/>
      <c r="F138" s="9"/>
      <c r="G138" s="24"/>
      <c r="H138" s="9"/>
      <c r="I138" s="9"/>
      <c r="J138" s="24"/>
      <c r="K138" s="24"/>
      <c r="L138" s="77"/>
      <c r="M138" s="4"/>
      <c r="N138" s="24"/>
      <c r="O138" s="124"/>
      <c r="P138" s="120"/>
      <c r="Q138" s="121"/>
      <c r="R138" s="105"/>
      <c r="S138" s="122"/>
      <c r="T138" s="127"/>
      <c r="U138" s="128"/>
      <c r="V138" s="122"/>
      <c r="W138" s="127"/>
      <c r="X138" s="128"/>
      <c r="Y138" s="122"/>
      <c r="Z138" s="127"/>
      <c r="AA138" s="128"/>
      <c r="AB138" s="105"/>
      <c r="AC138" s="117"/>
      <c r="AD138" s="120"/>
      <c r="AE138" s="121"/>
      <c r="AF138" s="105"/>
      <c r="AG138" s="9"/>
      <c r="AH138" s="9"/>
      <c r="AI138" s="9"/>
      <c r="AJ138" s="122"/>
      <c r="AK138" s="9"/>
      <c r="AL138" s="9"/>
      <c r="AM138" s="9"/>
      <c r="AN138" s="122"/>
      <c r="AO138" s="9"/>
      <c r="AP138" s="9"/>
      <c r="AQ138" s="9"/>
    </row>
    <row r="139" spans="1:43" ht="15.75" customHeight="1">
      <c r="A139" s="4"/>
      <c r="B139" s="4"/>
      <c r="C139" s="4"/>
      <c r="D139" s="4"/>
      <c r="E139" s="9"/>
      <c r="F139" s="9"/>
      <c r="G139" s="24"/>
      <c r="H139" s="9"/>
      <c r="I139" s="9"/>
      <c r="J139" s="24"/>
      <c r="K139" s="24"/>
      <c r="L139" s="77"/>
      <c r="M139" s="4"/>
      <c r="N139" s="24"/>
      <c r="O139" s="124"/>
      <c r="P139" s="121"/>
      <c r="Q139" s="121"/>
      <c r="R139" s="122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17"/>
      <c r="AD139" s="120"/>
      <c r="AE139" s="121"/>
      <c r="AF139" s="105"/>
      <c r="AG139" s="9"/>
      <c r="AH139" s="9"/>
      <c r="AI139" s="9"/>
      <c r="AJ139" s="122"/>
      <c r="AK139" s="9"/>
      <c r="AL139" s="9"/>
      <c r="AM139" s="9"/>
      <c r="AN139" s="122"/>
      <c r="AO139" s="9"/>
      <c r="AP139" s="9"/>
      <c r="AQ139" s="9"/>
    </row>
    <row r="140" spans="1:43" ht="15.75" customHeight="1">
      <c r="A140" s="4"/>
      <c r="B140" s="4"/>
      <c r="C140" s="4"/>
      <c r="D140" s="4"/>
      <c r="E140" s="9"/>
      <c r="F140" s="9"/>
      <c r="G140" s="24"/>
      <c r="H140" s="9"/>
      <c r="I140" s="9"/>
      <c r="J140" s="24"/>
      <c r="K140" s="24"/>
      <c r="L140" s="77"/>
      <c r="M140" s="4"/>
      <c r="N140" s="24"/>
      <c r="O140" s="124"/>
      <c r="P140" s="121"/>
      <c r="Q140" s="131"/>
      <c r="R140" s="122"/>
      <c r="S140" s="9"/>
      <c r="T140" s="9"/>
      <c r="U140" s="9"/>
      <c r="V140" s="9"/>
      <c r="W140" s="9"/>
      <c r="X140" s="9"/>
      <c r="Y140" s="9"/>
      <c r="Z140" s="9"/>
      <c r="AA140" s="9"/>
      <c r="AB140" s="105"/>
      <c r="AC140" s="117"/>
      <c r="AD140" s="120"/>
      <c r="AE140" s="121"/>
      <c r="AF140" s="105"/>
      <c r="AG140" s="9"/>
      <c r="AH140" s="9"/>
      <c r="AI140" s="9"/>
      <c r="AJ140" s="122"/>
      <c r="AK140" s="9"/>
      <c r="AL140" s="9"/>
      <c r="AM140" s="9"/>
      <c r="AN140" s="122"/>
      <c r="AO140" s="9"/>
      <c r="AP140" s="9"/>
      <c r="AQ140" s="9"/>
    </row>
    <row r="141" spans="1:43" ht="15.75" customHeight="1">
      <c r="A141" s="4"/>
      <c r="B141" s="4"/>
      <c r="C141" s="4"/>
      <c r="D141" s="4"/>
      <c r="E141" s="9"/>
      <c r="F141" s="9"/>
      <c r="G141" s="24"/>
      <c r="H141" s="9"/>
      <c r="I141" s="9"/>
      <c r="J141" s="24"/>
      <c r="K141" s="24"/>
      <c r="L141" s="77"/>
      <c r="M141" s="4"/>
      <c r="N141" s="24"/>
      <c r="O141" s="124"/>
      <c r="P141" s="120"/>
      <c r="Q141" s="121"/>
      <c r="R141" s="105"/>
      <c r="S141" s="9"/>
      <c r="T141" s="9"/>
      <c r="U141" s="9"/>
      <c r="V141" s="9"/>
      <c r="W141" s="9"/>
      <c r="X141" s="9"/>
      <c r="Y141" s="9"/>
      <c r="Z141" s="9"/>
      <c r="AA141" s="9"/>
      <c r="AB141" s="105"/>
      <c r="AC141" s="117"/>
      <c r="AD141" s="120"/>
      <c r="AE141" s="121"/>
      <c r="AF141" s="105"/>
      <c r="AG141" s="9"/>
      <c r="AH141" s="9"/>
      <c r="AI141" s="9"/>
      <c r="AJ141" s="122"/>
      <c r="AK141" s="9"/>
      <c r="AL141" s="9"/>
      <c r="AM141" s="9"/>
      <c r="AN141" s="122"/>
      <c r="AO141" s="9"/>
      <c r="AP141" s="9"/>
      <c r="AQ141" s="9"/>
    </row>
    <row r="142" spans="1:43" ht="15.75" customHeight="1">
      <c r="A142" s="4"/>
      <c r="B142" s="4"/>
      <c r="C142" s="4"/>
      <c r="D142" s="4"/>
      <c r="E142" s="9"/>
      <c r="F142" s="9"/>
      <c r="G142" s="24"/>
      <c r="H142" s="9"/>
      <c r="I142" s="9"/>
      <c r="J142" s="24"/>
      <c r="K142" s="24"/>
      <c r="L142" s="77"/>
      <c r="M142" s="4"/>
      <c r="N142" s="24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17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</row>
    <row r="143" spans="1:43" ht="15.75" customHeight="1">
      <c r="A143" s="4"/>
      <c r="B143" s="4"/>
      <c r="C143" s="4"/>
      <c r="D143" s="4"/>
      <c r="E143" s="9"/>
      <c r="F143" s="9"/>
      <c r="G143" s="24"/>
      <c r="H143" s="9"/>
      <c r="I143" s="9"/>
      <c r="J143" s="24"/>
      <c r="K143" s="24"/>
      <c r="L143" s="77"/>
      <c r="M143" s="4"/>
      <c r="N143" s="24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17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</row>
    <row r="144" spans="1:29" ht="15.75" customHeight="1">
      <c r="A144" s="4"/>
      <c r="B144" s="4"/>
      <c r="C144" s="4"/>
      <c r="D144" s="4"/>
      <c r="E144" s="9"/>
      <c r="F144" s="9"/>
      <c r="G144" s="24"/>
      <c r="H144" s="9"/>
      <c r="I144" s="9"/>
      <c r="J144" s="24"/>
      <c r="K144" s="24"/>
      <c r="L144" s="77"/>
      <c r="M144" s="4"/>
      <c r="N144" s="24"/>
      <c r="O144" s="99"/>
      <c r="P144" s="132"/>
      <c r="Q144" s="132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117"/>
    </row>
    <row r="145" spans="1:43" ht="15.75" customHeight="1">
      <c r="A145" s="4"/>
      <c r="B145" s="4"/>
      <c r="C145" s="4"/>
      <c r="D145" s="4"/>
      <c r="E145" s="9"/>
      <c r="F145" s="9"/>
      <c r="G145" s="24"/>
      <c r="H145" s="9"/>
      <c r="I145" s="9"/>
      <c r="J145" s="24"/>
      <c r="K145" s="24"/>
      <c r="L145" s="77"/>
      <c r="M145" s="4"/>
      <c r="N145" s="24"/>
      <c r="O145" s="105"/>
      <c r="P145" s="205"/>
      <c r="Q145" s="205"/>
      <c r="R145" s="105"/>
      <c r="S145" s="24"/>
      <c r="T145" s="24"/>
      <c r="U145" s="24"/>
      <c r="V145" s="24"/>
      <c r="W145" s="24"/>
      <c r="X145" s="24"/>
      <c r="Y145" s="24"/>
      <c r="Z145" s="24"/>
      <c r="AA145" s="24"/>
      <c r="AB145" s="105"/>
      <c r="AC145" s="117"/>
      <c r="AD145" s="117"/>
      <c r="AE145" s="117"/>
      <c r="AF145" s="105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.75" customHeight="1">
      <c r="A146" s="4"/>
      <c r="B146" s="4"/>
      <c r="C146" s="4"/>
      <c r="D146" s="4"/>
      <c r="E146" s="9"/>
      <c r="F146" s="9"/>
      <c r="G146" s="24"/>
      <c r="H146" s="9"/>
      <c r="I146" s="9"/>
      <c r="J146" s="24"/>
      <c r="K146" s="24"/>
      <c r="L146" s="77"/>
      <c r="M146" s="4"/>
      <c r="N146" s="24"/>
      <c r="O146" s="105"/>
      <c r="P146" s="121"/>
      <c r="Q146" s="131"/>
      <c r="R146" s="105"/>
      <c r="S146" s="9"/>
      <c r="T146" s="9"/>
      <c r="U146" s="9"/>
      <c r="V146" s="9"/>
      <c r="W146" s="9"/>
      <c r="X146" s="9"/>
      <c r="Y146" s="9"/>
      <c r="Z146" s="9"/>
      <c r="AA146" s="9"/>
      <c r="AB146" s="105"/>
      <c r="AC146" s="117"/>
      <c r="AD146" s="118"/>
      <c r="AE146" s="105"/>
      <c r="AF146" s="105"/>
      <c r="AG146" s="9"/>
      <c r="AH146" s="9"/>
      <c r="AI146" s="9"/>
      <c r="AJ146" s="105"/>
      <c r="AK146" s="9"/>
      <c r="AL146" s="9"/>
      <c r="AM146" s="9"/>
      <c r="AN146" s="105"/>
      <c r="AO146" s="9"/>
      <c r="AP146" s="9"/>
      <c r="AQ146" s="9"/>
    </row>
    <row r="147" spans="1:43" ht="15.75" customHeight="1">
      <c r="A147" s="4"/>
      <c r="B147" s="4"/>
      <c r="C147" s="4"/>
      <c r="D147" s="4"/>
      <c r="E147" s="9"/>
      <c r="F147" s="9"/>
      <c r="G147" s="24"/>
      <c r="H147" s="9"/>
      <c r="I147" s="9"/>
      <c r="J147" s="24"/>
      <c r="K147" s="24"/>
      <c r="L147" s="77"/>
      <c r="M147" s="4"/>
      <c r="N147" s="24"/>
      <c r="O147" s="105"/>
      <c r="P147" s="120"/>
      <c r="Q147" s="121"/>
      <c r="R147" s="122"/>
      <c r="S147" s="9"/>
      <c r="T147" s="9"/>
      <c r="U147" s="9"/>
      <c r="V147" s="9"/>
      <c r="W147" s="9"/>
      <c r="X147" s="9"/>
      <c r="Y147" s="9"/>
      <c r="Z147" s="9"/>
      <c r="AA147" s="9"/>
      <c r="AB147" s="105"/>
      <c r="AC147" s="117"/>
      <c r="AD147" s="120"/>
      <c r="AE147" s="121"/>
      <c r="AF147" s="122"/>
      <c r="AG147" s="9"/>
      <c r="AH147" s="9"/>
      <c r="AI147" s="9"/>
      <c r="AJ147" s="122"/>
      <c r="AK147" s="9"/>
      <c r="AL147" s="9"/>
      <c r="AM147" s="9"/>
      <c r="AN147" s="122"/>
      <c r="AO147" s="9"/>
      <c r="AP147" s="9"/>
      <c r="AQ147" s="9"/>
    </row>
    <row r="148" spans="1:43" ht="15.75" customHeight="1">
      <c r="A148" s="4"/>
      <c r="B148" s="4"/>
      <c r="C148" s="4"/>
      <c r="D148" s="4"/>
      <c r="E148" s="9"/>
      <c r="F148" s="9"/>
      <c r="G148" s="24"/>
      <c r="H148" s="9"/>
      <c r="I148" s="9"/>
      <c r="J148" s="24"/>
      <c r="K148" s="24"/>
      <c r="L148" s="77"/>
      <c r="M148" s="4"/>
      <c r="N148" s="24"/>
      <c r="O148" s="105"/>
      <c r="P148" s="120"/>
      <c r="Q148" s="121"/>
      <c r="R148" s="122"/>
      <c r="S148" s="122"/>
      <c r="T148" s="127"/>
      <c r="U148" s="128"/>
      <c r="V148" s="122"/>
      <c r="W148" s="127"/>
      <c r="X148" s="128"/>
      <c r="Y148" s="122"/>
      <c r="Z148" s="127"/>
      <c r="AA148" s="128"/>
      <c r="AB148" s="105"/>
      <c r="AC148" s="117"/>
      <c r="AD148" s="120"/>
      <c r="AE148" s="121"/>
      <c r="AF148" s="122"/>
      <c r="AG148" s="122"/>
      <c r="AH148" s="127"/>
      <c r="AI148" s="128"/>
      <c r="AJ148" s="122"/>
      <c r="AK148" s="122"/>
      <c r="AL148" s="127"/>
      <c r="AM148" s="128"/>
      <c r="AN148" s="122"/>
      <c r="AO148" s="122"/>
      <c r="AP148" s="127"/>
      <c r="AQ148" s="128"/>
    </row>
    <row r="149" spans="1:43" ht="15.75" customHeight="1">
      <c r="A149" s="4"/>
      <c r="B149" s="4"/>
      <c r="C149" s="4"/>
      <c r="D149" s="4"/>
      <c r="E149" s="9"/>
      <c r="F149" s="9"/>
      <c r="G149" s="24"/>
      <c r="H149" s="9"/>
      <c r="I149" s="9"/>
      <c r="J149" s="24"/>
      <c r="K149" s="24"/>
      <c r="L149" s="77"/>
      <c r="M149" s="4"/>
      <c r="N149" s="24"/>
      <c r="O149" s="105"/>
      <c r="P149" s="205"/>
      <c r="Q149" s="2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17"/>
      <c r="AD149" s="117"/>
      <c r="AE149" s="117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</row>
    <row r="150" spans="1:43" ht="15.75" customHeight="1">
      <c r="A150" s="4"/>
      <c r="B150" s="4"/>
      <c r="C150" s="4"/>
      <c r="D150" s="4"/>
      <c r="E150" s="9"/>
      <c r="F150" s="9"/>
      <c r="G150" s="24"/>
      <c r="H150" s="9"/>
      <c r="I150" s="9"/>
      <c r="J150" s="24"/>
      <c r="K150" s="24"/>
      <c r="L150" s="77"/>
      <c r="M150" s="4"/>
      <c r="N150" s="24"/>
      <c r="O150" s="105"/>
      <c r="P150" s="121"/>
      <c r="Q150" s="131"/>
      <c r="R150" s="105"/>
      <c r="S150" s="9"/>
      <c r="T150" s="9"/>
      <c r="U150" s="9"/>
      <c r="V150" s="9"/>
      <c r="W150" s="9"/>
      <c r="X150" s="9"/>
      <c r="Y150" s="9"/>
      <c r="Z150" s="9"/>
      <c r="AA150" s="9"/>
      <c r="AB150" s="105"/>
      <c r="AC150" s="117"/>
      <c r="AD150" s="118"/>
      <c r="AE150" s="105"/>
      <c r="AF150" s="105"/>
      <c r="AG150" s="9"/>
      <c r="AH150" s="9"/>
      <c r="AI150" s="9"/>
      <c r="AJ150" s="105"/>
      <c r="AK150" s="9"/>
      <c r="AL150" s="9"/>
      <c r="AM150" s="9"/>
      <c r="AN150" s="105"/>
      <c r="AO150" s="9"/>
      <c r="AP150" s="9"/>
      <c r="AQ150" s="9"/>
    </row>
    <row r="151" spans="1:43" ht="15.75" customHeight="1">
      <c r="A151" s="4"/>
      <c r="B151" s="4"/>
      <c r="C151" s="4"/>
      <c r="D151" s="4"/>
      <c r="E151" s="9"/>
      <c r="F151" s="9"/>
      <c r="G151" s="24"/>
      <c r="H151" s="9"/>
      <c r="I151" s="9"/>
      <c r="J151" s="24"/>
      <c r="K151" s="24"/>
      <c r="L151" s="77"/>
      <c r="M151" s="4"/>
      <c r="N151" s="24"/>
      <c r="O151" s="105"/>
      <c r="P151" s="120"/>
      <c r="Q151" s="121"/>
      <c r="R151" s="122"/>
      <c r="S151" s="9"/>
      <c r="T151" s="9"/>
      <c r="U151" s="9"/>
      <c r="V151" s="9"/>
      <c r="W151" s="9"/>
      <c r="X151" s="9"/>
      <c r="Y151" s="9"/>
      <c r="Z151" s="9"/>
      <c r="AA151" s="9"/>
      <c r="AB151" s="105"/>
      <c r="AC151" s="117"/>
      <c r="AD151" s="120"/>
      <c r="AE151" s="121"/>
      <c r="AF151" s="122"/>
      <c r="AG151" s="9"/>
      <c r="AH151" s="9"/>
      <c r="AI151" s="9"/>
      <c r="AJ151" s="122"/>
      <c r="AK151" s="9"/>
      <c r="AL151" s="9"/>
      <c r="AM151" s="9"/>
      <c r="AN151" s="122"/>
      <c r="AO151" s="9"/>
      <c r="AP151" s="9"/>
      <c r="AQ151" s="9"/>
    </row>
    <row r="152" spans="1:43" ht="15.75" customHeight="1">
      <c r="A152" s="4"/>
      <c r="B152" s="4"/>
      <c r="C152" s="4"/>
      <c r="D152" s="4"/>
      <c r="E152" s="9"/>
      <c r="F152" s="9"/>
      <c r="G152" s="24"/>
      <c r="H152" s="9"/>
      <c r="I152" s="9"/>
      <c r="J152" s="24"/>
      <c r="K152" s="24"/>
      <c r="L152" s="77"/>
      <c r="M152" s="4"/>
      <c r="N152" s="24"/>
      <c r="O152" s="105"/>
      <c r="P152" s="120"/>
      <c r="Q152" s="121"/>
      <c r="R152" s="122"/>
      <c r="S152" s="122"/>
      <c r="T152" s="127"/>
      <c r="U152" s="128"/>
      <c r="V152" s="122"/>
      <c r="W152" s="127"/>
      <c r="X152" s="128"/>
      <c r="Y152" s="122"/>
      <c r="Z152" s="127"/>
      <c r="AA152" s="128"/>
      <c r="AB152" s="105"/>
      <c r="AC152" s="117"/>
      <c r="AD152" s="105"/>
      <c r="AE152" s="105"/>
      <c r="AF152" s="105"/>
      <c r="AG152" s="105"/>
      <c r="AH152" s="127"/>
      <c r="AI152" s="128"/>
      <c r="AJ152" s="122"/>
      <c r="AK152" s="122"/>
      <c r="AL152" s="127"/>
      <c r="AM152" s="128"/>
      <c r="AN152" s="122"/>
      <c r="AO152" s="122"/>
      <c r="AP152" s="127"/>
      <c r="AQ152" s="127"/>
    </row>
    <row r="153" spans="1:43" ht="15.75" customHeight="1">
      <c r="A153" s="4"/>
      <c r="B153" s="4"/>
      <c r="C153" s="4"/>
      <c r="D153" s="4"/>
      <c r="E153" s="9"/>
      <c r="F153" s="9"/>
      <c r="G153" s="24"/>
      <c r="H153" s="9"/>
      <c r="I153" s="9"/>
      <c r="J153" s="24"/>
      <c r="K153" s="24"/>
      <c r="L153" s="77"/>
      <c r="M153" s="4"/>
      <c r="N153" s="24"/>
      <c r="O153" s="105"/>
      <c r="P153" s="205"/>
      <c r="Q153" s="2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17"/>
      <c r="AD153" s="117"/>
      <c r="AE153" s="117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</row>
    <row r="154" spans="1:43" ht="15.75" customHeight="1">
      <c r="A154" s="4"/>
      <c r="B154" s="4"/>
      <c r="C154" s="4"/>
      <c r="D154" s="4"/>
      <c r="E154" s="9"/>
      <c r="F154" s="9"/>
      <c r="G154" s="24"/>
      <c r="H154" s="9"/>
      <c r="I154" s="9"/>
      <c r="J154" s="24"/>
      <c r="K154" s="24"/>
      <c r="L154" s="77"/>
      <c r="M154" s="4"/>
      <c r="N154" s="24"/>
      <c r="O154" s="105"/>
      <c r="P154" s="121"/>
      <c r="Q154" s="131"/>
      <c r="R154" s="105"/>
      <c r="S154" s="9"/>
      <c r="T154" s="9"/>
      <c r="U154" s="9"/>
      <c r="V154" s="9"/>
      <c r="W154" s="9"/>
      <c r="X154" s="9"/>
      <c r="Y154" s="9"/>
      <c r="Z154" s="9"/>
      <c r="AA154" s="9"/>
      <c r="AB154" s="105"/>
      <c r="AC154" s="117"/>
      <c r="AD154" s="118"/>
      <c r="AE154" s="105"/>
      <c r="AF154" s="105"/>
      <c r="AG154" s="9"/>
      <c r="AH154" s="9"/>
      <c r="AI154" s="9"/>
      <c r="AJ154" s="105"/>
      <c r="AK154" s="9"/>
      <c r="AL154" s="9"/>
      <c r="AM154" s="9"/>
      <c r="AN154" s="105"/>
      <c r="AO154" s="9"/>
      <c r="AP154" s="9"/>
      <c r="AQ154" s="9"/>
    </row>
    <row r="155" spans="1:43" ht="15.75" customHeight="1">
      <c r="A155" s="4"/>
      <c r="B155" s="4"/>
      <c r="C155" s="4"/>
      <c r="D155" s="4"/>
      <c r="E155" s="9"/>
      <c r="F155" s="9"/>
      <c r="G155" s="24"/>
      <c r="H155" s="9"/>
      <c r="I155" s="9"/>
      <c r="J155" s="24"/>
      <c r="K155" s="24"/>
      <c r="L155" s="77"/>
      <c r="M155" s="4"/>
      <c r="N155" s="24"/>
      <c r="O155" s="105"/>
      <c r="P155" s="120"/>
      <c r="Q155" s="121"/>
      <c r="R155" s="122"/>
      <c r="S155" s="9"/>
      <c r="T155" s="9"/>
      <c r="U155" s="9"/>
      <c r="V155" s="9"/>
      <c r="W155" s="9"/>
      <c r="X155" s="9"/>
      <c r="Y155" s="9"/>
      <c r="Z155" s="9"/>
      <c r="AA155" s="9"/>
      <c r="AB155" s="105"/>
      <c r="AC155" s="117"/>
      <c r="AD155" s="120"/>
      <c r="AE155" s="121"/>
      <c r="AF155" s="105"/>
      <c r="AG155" s="9"/>
      <c r="AH155" s="9"/>
      <c r="AI155" s="9"/>
      <c r="AJ155" s="122"/>
      <c r="AK155" s="9"/>
      <c r="AL155" s="9"/>
      <c r="AM155" s="9"/>
      <c r="AN155" s="122"/>
      <c r="AO155" s="9"/>
      <c r="AP155" s="9"/>
      <c r="AQ155" s="9"/>
    </row>
    <row r="156" spans="1:43" ht="15.75" customHeight="1">
      <c r="A156" s="4"/>
      <c r="B156" s="4"/>
      <c r="C156" s="4"/>
      <c r="D156" s="4"/>
      <c r="E156" s="9"/>
      <c r="F156" s="9"/>
      <c r="G156" s="24"/>
      <c r="H156" s="9"/>
      <c r="I156" s="9"/>
      <c r="J156" s="24"/>
      <c r="K156" s="24"/>
      <c r="L156" s="77"/>
      <c r="M156" s="4"/>
      <c r="N156" s="24"/>
      <c r="O156" s="105"/>
      <c r="P156" s="131"/>
      <c r="Q156" s="131"/>
      <c r="R156" s="105"/>
      <c r="S156" s="122"/>
      <c r="T156" s="127"/>
      <c r="U156" s="128"/>
      <c r="V156" s="122"/>
      <c r="W156" s="127"/>
      <c r="X156" s="128"/>
      <c r="Y156" s="122"/>
      <c r="Z156" s="127"/>
      <c r="AA156" s="128"/>
      <c r="AB156" s="105"/>
      <c r="AC156" s="117"/>
      <c r="AD156" s="120"/>
      <c r="AE156" s="121"/>
      <c r="AF156" s="105"/>
      <c r="AG156" s="122"/>
      <c r="AH156" s="127"/>
      <c r="AI156" s="128"/>
      <c r="AJ156" s="105"/>
      <c r="AK156" s="122"/>
      <c r="AL156" s="127"/>
      <c r="AM156" s="128"/>
      <c r="AN156" s="105"/>
      <c r="AO156" s="122"/>
      <c r="AP156" s="127"/>
      <c r="AQ156" s="128"/>
    </row>
    <row r="157" spans="1:43" ht="15.75" customHeight="1">
      <c r="A157" s="4"/>
      <c r="B157" s="4"/>
      <c r="C157" s="4"/>
      <c r="D157" s="4"/>
      <c r="E157" s="9"/>
      <c r="F157" s="9"/>
      <c r="G157" s="24"/>
      <c r="H157" s="9"/>
      <c r="I157" s="9"/>
      <c r="J157" s="24"/>
      <c r="K157" s="24"/>
      <c r="L157" s="77"/>
      <c r="M157" s="4"/>
      <c r="N157" s="24"/>
      <c r="O157" s="105"/>
      <c r="P157" s="205"/>
      <c r="Q157" s="2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17"/>
      <c r="AD157" s="117"/>
      <c r="AE157" s="117"/>
      <c r="AF157" s="122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</row>
    <row r="158" spans="1:43" ht="15.75" customHeight="1">
      <c r="A158" s="4"/>
      <c r="B158" s="4"/>
      <c r="C158" s="4"/>
      <c r="D158" s="4"/>
      <c r="E158" s="9"/>
      <c r="F158" s="9"/>
      <c r="G158" s="24"/>
      <c r="H158" s="9"/>
      <c r="I158" s="9"/>
      <c r="J158" s="24"/>
      <c r="K158" s="24"/>
      <c r="L158" s="77"/>
      <c r="M158" s="4"/>
      <c r="N158" s="24"/>
      <c r="O158" s="105"/>
      <c r="P158" s="121"/>
      <c r="Q158" s="131"/>
      <c r="R158" s="105"/>
      <c r="S158" s="9"/>
      <c r="T158" s="9"/>
      <c r="U158" s="9"/>
      <c r="V158" s="9"/>
      <c r="W158" s="9"/>
      <c r="X158" s="9"/>
      <c r="Y158" s="9"/>
      <c r="Z158" s="9"/>
      <c r="AA158" s="9"/>
      <c r="AB158" s="105"/>
      <c r="AC158" s="117"/>
      <c r="AD158" s="118"/>
      <c r="AE158" s="105"/>
      <c r="AF158" s="122"/>
      <c r="AG158" s="9"/>
      <c r="AH158" s="9"/>
      <c r="AI158" s="9"/>
      <c r="AJ158" s="105"/>
      <c r="AK158" s="9"/>
      <c r="AL158" s="9"/>
      <c r="AM158" s="9"/>
      <c r="AN158" s="105"/>
      <c r="AO158" s="9"/>
      <c r="AP158" s="9"/>
      <c r="AQ158" s="9"/>
    </row>
    <row r="159" spans="1:43" ht="15.75" customHeight="1">
      <c r="A159" s="4"/>
      <c r="B159" s="4"/>
      <c r="C159" s="4"/>
      <c r="D159" s="4"/>
      <c r="E159" s="9"/>
      <c r="F159" s="9"/>
      <c r="G159" s="24"/>
      <c r="H159" s="9"/>
      <c r="I159" s="9"/>
      <c r="J159" s="24"/>
      <c r="K159" s="24"/>
      <c r="L159" s="77"/>
      <c r="M159" s="4"/>
      <c r="N159" s="24"/>
      <c r="O159" s="105"/>
      <c r="P159" s="120"/>
      <c r="Q159" s="121"/>
      <c r="R159" s="122"/>
      <c r="S159" s="9"/>
      <c r="T159" s="9"/>
      <c r="U159" s="9"/>
      <c r="V159" s="9"/>
      <c r="W159" s="9"/>
      <c r="X159" s="9"/>
      <c r="Y159" s="9"/>
      <c r="Z159" s="9"/>
      <c r="AA159" s="9"/>
      <c r="AB159" s="105"/>
      <c r="AC159" s="117"/>
      <c r="AD159" s="120"/>
      <c r="AE159" s="121"/>
      <c r="AF159" s="105"/>
      <c r="AG159" s="9"/>
      <c r="AH159" s="9"/>
      <c r="AI159" s="9"/>
      <c r="AJ159" s="122"/>
      <c r="AK159" s="9"/>
      <c r="AL159" s="9"/>
      <c r="AM159" s="9"/>
      <c r="AN159" s="122"/>
      <c r="AO159" s="9"/>
      <c r="AP159" s="9"/>
      <c r="AQ159" s="9"/>
    </row>
    <row r="160" spans="1:43" ht="15.75" customHeight="1">
      <c r="A160" s="4"/>
      <c r="B160" s="4"/>
      <c r="C160" s="4"/>
      <c r="D160" s="4"/>
      <c r="E160" s="9"/>
      <c r="F160" s="9"/>
      <c r="G160" s="24"/>
      <c r="H160" s="9"/>
      <c r="I160" s="9"/>
      <c r="J160" s="24"/>
      <c r="K160" s="24"/>
      <c r="L160" s="77"/>
      <c r="M160" s="4"/>
      <c r="N160" s="24"/>
      <c r="O160" s="105"/>
      <c r="P160" s="131"/>
      <c r="Q160" s="131"/>
      <c r="R160" s="105"/>
      <c r="S160" s="105"/>
      <c r="T160" s="127"/>
      <c r="U160" s="128"/>
      <c r="V160" s="122"/>
      <c r="W160" s="127"/>
      <c r="X160" s="128"/>
      <c r="Y160" s="122"/>
      <c r="Z160" s="127"/>
      <c r="AA160" s="127"/>
      <c r="AB160" s="127"/>
      <c r="AC160" s="176"/>
      <c r="AD160" s="120"/>
      <c r="AE160" s="121"/>
      <c r="AF160" s="105"/>
      <c r="AG160" s="9"/>
      <c r="AH160" s="9"/>
      <c r="AI160" s="9"/>
      <c r="AJ160" s="122"/>
      <c r="AK160" s="9"/>
      <c r="AL160" s="9"/>
      <c r="AM160" s="9"/>
      <c r="AN160" s="122"/>
      <c r="AO160" s="9"/>
      <c r="AP160" s="9"/>
      <c r="AQ160" s="9"/>
    </row>
    <row r="161" spans="1:43" ht="15.75" customHeight="1">
      <c r="A161" s="4"/>
      <c r="B161" s="4"/>
      <c r="C161" s="4"/>
      <c r="D161" s="4"/>
      <c r="E161" s="9"/>
      <c r="F161" s="9"/>
      <c r="G161" s="24"/>
      <c r="H161" s="9"/>
      <c r="I161" s="9"/>
      <c r="J161" s="24"/>
      <c r="K161" s="24"/>
      <c r="L161" s="77"/>
      <c r="M161" s="4"/>
      <c r="N161" s="24"/>
      <c r="O161" s="105"/>
      <c r="P161" s="121"/>
      <c r="Q161" s="121"/>
      <c r="R161" s="105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117"/>
      <c r="AD161" s="120"/>
      <c r="AE161" s="121"/>
      <c r="AF161" s="105"/>
      <c r="AG161" s="9"/>
      <c r="AH161" s="9"/>
      <c r="AI161" s="9"/>
      <c r="AJ161" s="122"/>
      <c r="AK161" s="9"/>
      <c r="AL161" s="9"/>
      <c r="AM161" s="9"/>
      <c r="AN161" s="122"/>
      <c r="AO161" s="9"/>
      <c r="AP161" s="9"/>
      <c r="AQ161" s="9"/>
    </row>
    <row r="162" spans="1:43" ht="15.75" customHeight="1">
      <c r="A162" s="4"/>
      <c r="B162" s="4"/>
      <c r="C162" s="4"/>
      <c r="D162" s="4"/>
      <c r="E162" s="9"/>
      <c r="F162" s="9"/>
      <c r="G162" s="24"/>
      <c r="H162" s="9"/>
      <c r="I162" s="9"/>
      <c r="J162" s="24"/>
      <c r="K162" s="24"/>
      <c r="L162" s="77"/>
      <c r="M162" s="4"/>
      <c r="N162" s="24"/>
      <c r="O162" s="105"/>
      <c r="P162" s="121"/>
      <c r="Q162" s="131"/>
      <c r="R162" s="105"/>
      <c r="S162" s="9"/>
      <c r="T162" s="9"/>
      <c r="U162" s="9"/>
      <c r="V162" s="9"/>
      <c r="W162" s="9"/>
      <c r="X162" s="9"/>
      <c r="Y162" s="9"/>
      <c r="Z162" s="9"/>
      <c r="AA162" s="9"/>
      <c r="AB162" s="105"/>
      <c r="AC162" s="117"/>
      <c r="AD162" s="120"/>
      <c r="AE162" s="121"/>
      <c r="AF162" s="105"/>
      <c r="AG162" s="9"/>
      <c r="AH162" s="9"/>
      <c r="AI162" s="9"/>
      <c r="AJ162" s="122"/>
      <c r="AK162" s="9"/>
      <c r="AL162" s="9"/>
      <c r="AM162" s="9"/>
      <c r="AN162" s="122"/>
      <c r="AO162" s="9"/>
      <c r="AP162" s="9"/>
      <c r="AQ162" s="9"/>
    </row>
    <row r="163" spans="1:43" ht="15.75" customHeight="1">
      <c r="A163" s="4"/>
      <c r="B163" s="4"/>
      <c r="C163" s="4"/>
      <c r="D163" s="4"/>
      <c r="E163" s="9"/>
      <c r="F163" s="9"/>
      <c r="G163" s="24"/>
      <c r="H163" s="9"/>
      <c r="I163" s="9"/>
      <c r="J163" s="24"/>
      <c r="K163" s="24"/>
      <c r="L163" s="77"/>
      <c r="M163" s="4"/>
      <c r="N163" s="24"/>
      <c r="O163" s="105"/>
      <c r="P163" s="120"/>
      <c r="Q163" s="121"/>
      <c r="R163" s="122"/>
      <c r="S163" s="9"/>
      <c r="T163" s="9"/>
      <c r="U163" s="9"/>
      <c r="V163" s="9"/>
      <c r="W163" s="9"/>
      <c r="X163" s="9"/>
      <c r="Y163" s="9"/>
      <c r="Z163" s="9"/>
      <c r="AA163" s="9"/>
      <c r="AB163" s="105"/>
      <c r="AC163" s="117"/>
      <c r="AD163" s="120"/>
      <c r="AE163" s="121"/>
      <c r="AF163" s="105"/>
      <c r="AG163" s="9"/>
      <c r="AH163" s="9"/>
      <c r="AI163" s="9"/>
      <c r="AJ163" s="122"/>
      <c r="AK163" s="9"/>
      <c r="AL163" s="9"/>
      <c r="AM163" s="9"/>
      <c r="AN163" s="122"/>
      <c r="AO163" s="9"/>
      <c r="AP163" s="9"/>
      <c r="AQ163" s="9"/>
    </row>
    <row r="164" spans="1:43" ht="15.75" customHeight="1">
      <c r="A164" s="4"/>
      <c r="B164" s="4"/>
      <c r="C164" s="4"/>
      <c r="D164" s="4"/>
      <c r="E164" s="9"/>
      <c r="F164" s="9"/>
      <c r="G164" s="24"/>
      <c r="H164" s="9"/>
      <c r="I164" s="9"/>
      <c r="J164" s="24"/>
      <c r="K164" s="24"/>
      <c r="L164" s="77"/>
      <c r="M164" s="4"/>
      <c r="N164" s="24"/>
      <c r="O164" s="105"/>
      <c r="P164" s="120"/>
      <c r="Q164" s="121"/>
      <c r="R164" s="122"/>
      <c r="S164" s="122"/>
      <c r="T164" s="127"/>
      <c r="U164" s="128"/>
      <c r="V164" s="122"/>
      <c r="W164" s="127"/>
      <c r="X164" s="128"/>
      <c r="Y164" s="122"/>
      <c r="Z164" s="127"/>
      <c r="AA164" s="128"/>
      <c r="AB164" s="105"/>
      <c r="AC164" s="117"/>
      <c r="AD164" s="120"/>
      <c r="AE164" s="121"/>
      <c r="AF164" s="105"/>
      <c r="AG164" s="9"/>
      <c r="AH164" s="9"/>
      <c r="AI164" s="9"/>
      <c r="AJ164" s="122"/>
      <c r="AK164" s="9"/>
      <c r="AL164" s="9"/>
      <c r="AM164" s="9"/>
      <c r="AN164" s="122"/>
      <c r="AO164" s="9"/>
      <c r="AP164" s="9"/>
      <c r="AQ164" s="9"/>
    </row>
    <row r="165" spans="1:43" ht="15.75" customHeight="1">
      <c r="A165" s="4"/>
      <c r="B165" s="4"/>
      <c r="C165" s="4"/>
      <c r="D165" s="4"/>
      <c r="E165" s="9"/>
      <c r="F165" s="9"/>
      <c r="G165" s="24"/>
      <c r="H165" s="9"/>
      <c r="I165" s="9"/>
      <c r="J165" s="24"/>
      <c r="K165" s="24"/>
      <c r="L165" s="77"/>
      <c r="M165" s="4"/>
      <c r="N165" s="24"/>
      <c r="O165" s="105"/>
      <c r="P165" s="121"/>
      <c r="Q165" s="121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17"/>
      <c r="AD165" s="120"/>
      <c r="AE165" s="121"/>
      <c r="AF165" s="105"/>
      <c r="AG165" s="9"/>
      <c r="AH165" s="9"/>
      <c r="AI165" s="9"/>
      <c r="AJ165" s="122"/>
      <c r="AK165" s="9"/>
      <c r="AL165" s="9"/>
      <c r="AM165" s="9"/>
      <c r="AN165" s="122"/>
      <c r="AO165" s="9"/>
      <c r="AP165" s="9"/>
      <c r="AQ165" s="9"/>
    </row>
    <row r="166" spans="1:43" ht="15.75" customHeight="1">
      <c r="A166" s="4"/>
      <c r="B166" s="4"/>
      <c r="C166" s="4"/>
      <c r="D166" s="4"/>
      <c r="E166" s="9"/>
      <c r="F166" s="9"/>
      <c r="G166" s="24"/>
      <c r="H166" s="9"/>
      <c r="I166" s="9"/>
      <c r="J166" s="24"/>
      <c r="K166" s="24"/>
      <c r="L166" s="77"/>
      <c r="M166" s="4"/>
      <c r="N166" s="24"/>
      <c r="O166" s="105"/>
      <c r="P166" s="121"/>
      <c r="Q166" s="131"/>
      <c r="R166" s="105"/>
      <c r="S166" s="9"/>
      <c r="T166" s="9"/>
      <c r="U166" s="9"/>
      <c r="V166" s="9"/>
      <c r="W166" s="9"/>
      <c r="X166" s="9"/>
      <c r="Y166" s="9"/>
      <c r="Z166" s="9"/>
      <c r="AA166" s="9"/>
      <c r="AB166" s="105"/>
      <c r="AC166" s="117"/>
      <c r="AD166" s="120"/>
      <c r="AE166" s="121"/>
      <c r="AF166" s="105"/>
      <c r="AG166" s="9"/>
      <c r="AH166" s="9"/>
      <c r="AI166" s="9"/>
      <c r="AJ166" s="122"/>
      <c r="AK166" s="9"/>
      <c r="AL166" s="9"/>
      <c r="AM166" s="9"/>
      <c r="AN166" s="122"/>
      <c r="AO166" s="9"/>
      <c r="AP166" s="9"/>
      <c r="AQ166" s="9"/>
    </row>
    <row r="167" spans="1:43" ht="15.75" customHeight="1">
      <c r="A167" s="4"/>
      <c r="B167" s="4"/>
      <c r="C167" s="4"/>
      <c r="D167" s="4"/>
      <c r="E167" s="9"/>
      <c r="F167" s="9"/>
      <c r="G167" s="24"/>
      <c r="H167" s="9"/>
      <c r="I167" s="9"/>
      <c r="J167" s="24"/>
      <c r="K167" s="24"/>
      <c r="L167" s="77"/>
      <c r="M167" s="4"/>
      <c r="N167" s="24"/>
      <c r="O167" s="105"/>
      <c r="P167" s="120"/>
      <c r="Q167" s="121"/>
      <c r="R167" s="122"/>
      <c r="S167" s="9"/>
      <c r="T167" s="9"/>
      <c r="U167" s="9"/>
      <c r="V167" s="9"/>
      <c r="W167" s="9"/>
      <c r="X167" s="9"/>
      <c r="Y167" s="9"/>
      <c r="Z167" s="9"/>
      <c r="AA167" s="9"/>
      <c r="AB167" s="105"/>
      <c r="AC167" s="117"/>
      <c r="AD167" s="120"/>
      <c r="AE167" s="121"/>
      <c r="AF167" s="105"/>
      <c r="AG167" s="9"/>
      <c r="AH167" s="9"/>
      <c r="AI167" s="9"/>
      <c r="AJ167" s="122"/>
      <c r="AK167" s="9"/>
      <c r="AL167" s="9"/>
      <c r="AM167" s="9"/>
      <c r="AN167" s="122"/>
      <c r="AO167" s="9"/>
      <c r="AP167" s="9"/>
      <c r="AQ167" s="9"/>
    </row>
    <row r="168" spans="1:43" ht="15.75" customHeight="1">
      <c r="A168" s="4"/>
      <c r="B168" s="4"/>
      <c r="C168" s="4"/>
      <c r="D168" s="4"/>
      <c r="E168" s="9"/>
      <c r="F168" s="9"/>
      <c r="G168" s="24"/>
      <c r="H168" s="9"/>
      <c r="I168" s="9"/>
      <c r="J168" s="24"/>
      <c r="K168" s="24"/>
      <c r="L168" s="77"/>
      <c r="M168" s="4"/>
      <c r="N168" s="24"/>
      <c r="O168" s="105"/>
      <c r="P168" s="131"/>
      <c r="Q168" s="131"/>
      <c r="R168" s="105"/>
      <c r="S168" s="105"/>
      <c r="T168" s="127"/>
      <c r="U168" s="128"/>
      <c r="V168" s="122"/>
      <c r="W168" s="127"/>
      <c r="X168" s="128"/>
      <c r="Y168" s="122"/>
      <c r="Z168" s="127"/>
      <c r="AA168" s="127"/>
      <c r="AB168" s="127"/>
      <c r="AC168" s="117"/>
      <c r="AD168" s="120"/>
      <c r="AE168" s="121"/>
      <c r="AF168" s="105"/>
      <c r="AG168" s="9"/>
      <c r="AH168" s="9"/>
      <c r="AI168" s="9"/>
      <c r="AJ168" s="122"/>
      <c r="AK168" s="9"/>
      <c r="AL168" s="9"/>
      <c r="AM168" s="9"/>
      <c r="AN168" s="122"/>
      <c r="AO168" s="9"/>
      <c r="AP168" s="9"/>
      <c r="AQ168" s="9"/>
    </row>
    <row r="169" spans="1:43" ht="15.75" customHeight="1">
      <c r="A169" s="4"/>
      <c r="B169" s="4"/>
      <c r="C169" s="4"/>
      <c r="D169" s="4"/>
      <c r="E169" s="9"/>
      <c r="F169" s="9"/>
      <c r="G169" s="24"/>
      <c r="H169" s="9"/>
      <c r="I169" s="9"/>
      <c r="J169" s="24"/>
      <c r="K169" s="24"/>
      <c r="L169" s="77"/>
      <c r="M169" s="4"/>
      <c r="N169" s="24"/>
      <c r="O169" s="105"/>
      <c r="P169" s="121"/>
      <c r="Q169" s="121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17"/>
      <c r="AD169" s="120"/>
      <c r="AE169" s="121"/>
      <c r="AF169" s="105"/>
      <c r="AG169" s="9"/>
      <c r="AH169" s="9"/>
      <c r="AI169" s="9"/>
      <c r="AJ169" s="122"/>
      <c r="AK169" s="9"/>
      <c r="AL169" s="9"/>
      <c r="AM169" s="9"/>
      <c r="AN169" s="122"/>
      <c r="AO169" s="9"/>
      <c r="AP169" s="9"/>
      <c r="AQ169" s="9"/>
    </row>
    <row r="170" spans="1:43" ht="15.75" customHeight="1">
      <c r="A170" s="4"/>
      <c r="B170" s="4"/>
      <c r="C170" s="4"/>
      <c r="D170" s="4"/>
      <c r="E170" s="9"/>
      <c r="F170" s="9"/>
      <c r="G170" s="24"/>
      <c r="H170" s="9"/>
      <c r="I170" s="9"/>
      <c r="J170" s="24"/>
      <c r="K170" s="24"/>
      <c r="L170" s="77"/>
      <c r="M170" s="4"/>
      <c r="N170" s="24"/>
      <c r="O170" s="105"/>
      <c r="P170" s="121"/>
      <c r="Q170" s="131"/>
      <c r="R170" s="105"/>
      <c r="S170" s="9"/>
      <c r="T170" s="9"/>
      <c r="U170" s="9"/>
      <c r="V170" s="9"/>
      <c r="W170" s="9"/>
      <c r="X170" s="9"/>
      <c r="Y170" s="9"/>
      <c r="Z170" s="9"/>
      <c r="AA170" s="9"/>
      <c r="AB170" s="105"/>
      <c r="AC170" s="117"/>
      <c r="AD170" s="120"/>
      <c r="AE170" s="121"/>
      <c r="AF170" s="105"/>
      <c r="AG170" s="9"/>
      <c r="AH170" s="9"/>
      <c r="AI170" s="9"/>
      <c r="AJ170" s="122"/>
      <c r="AK170" s="9"/>
      <c r="AL170" s="9"/>
      <c r="AM170" s="9"/>
      <c r="AN170" s="122"/>
      <c r="AO170" s="9"/>
      <c r="AP170" s="9"/>
      <c r="AQ170" s="9"/>
    </row>
    <row r="171" spans="1:43" ht="15.75" customHeight="1">
      <c r="A171" s="4"/>
      <c r="B171" s="4"/>
      <c r="C171" s="4"/>
      <c r="D171" s="4"/>
      <c r="E171" s="9"/>
      <c r="F171" s="9"/>
      <c r="G171" s="24"/>
      <c r="H171" s="9"/>
      <c r="I171" s="9"/>
      <c r="J171" s="24"/>
      <c r="K171" s="24"/>
      <c r="L171" s="77"/>
      <c r="M171" s="4"/>
      <c r="N171" s="24"/>
      <c r="O171" s="105"/>
      <c r="P171" s="120"/>
      <c r="Q171" s="121"/>
      <c r="R171" s="105"/>
      <c r="S171" s="9"/>
      <c r="T171" s="9"/>
      <c r="U171" s="9"/>
      <c r="V171" s="9"/>
      <c r="W171" s="9"/>
      <c r="X171" s="9"/>
      <c r="Y171" s="9"/>
      <c r="Z171" s="9"/>
      <c r="AA171" s="9"/>
      <c r="AB171" s="105"/>
      <c r="AC171" s="117"/>
      <c r="AD171" s="120"/>
      <c r="AE171" s="121"/>
      <c r="AF171" s="105"/>
      <c r="AG171" s="9"/>
      <c r="AH171" s="9"/>
      <c r="AI171" s="9"/>
      <c r="AJ171" s="122"/>
      <c r="AK171" s="9"/>
      <c r="AL171" s="9"/>
      <c r="AM171" s="9"/>
      <c r="AN171" s="122"/>
      <c r="AO171" s="9"/>
      <c r="AP171" s="9"/>
      <c r="AQ171" s="9"/>
    </row>
    <row r="172" spans="1:43" ht="15.75" customHeight="1">
      <c r="A172" s="4"/>
      <c r="B172" s="4"/>
      <c r="C172" s="4"/>
      <c r="D172" s="4"/>
      <c r="E172" s="9"/>
      <c r="F172" s="9"/>
      <c r="G172" s="24"/>
      <c r="H172" s="9"/>
      <c r="I172" s="9"/>
      <c r="J172" s="24"/>
      <c r="K172" s="24"/>
      <c r="L172" s="77"/>
      <c r="M172" s="4"/>
      <c r="N172" s="24"/>
      <c r="O172" s="105"/>
      <c r="P172" s="120"/>
      <c r="Q172" s="121"/>
      <c r="R172" s="105"/>
      <c r="S172" s="122"/>
      <c r="T172" s="127"/>
      <c r="U172" s="128"/>
      <c r="V172" s="122"/>
      <c r="W172" s="127"/>
      <c r="X172" s="128"/>
      <c r="Y172" s="122"/>
      <c r="Z172" s="127"/>
      <c r="AA172" s="128"/>
      <c r="AB172" s="105"/>
      <c r="AC172" s="117"/>
      <c r="AD172" s="120"/>
      <c r="AE172" s="121"/>
      <c r="AF172" s="105"/>
      <c r="AG172" s="9"/>
      <c r="AH172" s="9"/>
      <c r="AI172" s="9"/>
      <c r="AJ172" s="122"/>
      <c r="AK172" s="9"/>
      <c r="AL172" s="9"/>
      <c r="AM172" s="9"/>
      <c r="AN172" s="122"/>
      <c r="AO172" s="9"/>
      <c r="AP172" s="9"/>
      <c r="AQ172" s="9"/>
    </row>
    <row r="173" spans="1:43" ht="15.75" customHeight="1">
      <c r="A173" s="4"/>
      <c r="B173" s="4"/>
      <c r="C173" s="4"/>
      <c r="D173" s="4"/>
      <c r="E173" s="9"/>
      <c r="F173" s="9"/>
      <c r="G173" s="24"/>
      <c r="H173" s="9"/>
      <c r="I173" s="9"/>
      <c r="J173" s="24"/>
      <c r="K173" s="24"/>
      <c r="L173" s="77"/>
      <c r="M173" s="4"/>
      <c r="N173" s="24"/>
      <c r="O173" s="105"/>
      <c r="P173" s="121"/>
      <c r="Q173" s="121"/>
      <c r="R173" s="122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17"/>
      <c r="AD173" s="120"/>
      <c r="AE173" s="121"/>
      <c r="AF173" s="105"/>
      <c r="AG173" s="9"/>
      <c r="AH173" s="9"/>
      <c r="AI173" s="9"/>
      <c r="AJ173" s="122"/>
      <c r="AK173" s="9"/>
      <c r="AL173" s="9"/>
      <c r="AM173" s="9"/>
      <c r="AN173" s="122"/>
      <c r="AO173" s="9"/>
      <c r="AP173" s="9"/>
      <c r="AQ173" s="9"/>
    </row>
    <row r="174" spans="1:43" ht="15.75" customHeight="1">
      <c r="A174" s="4"/>
      <c r="B174" s="4"/>
      <c r="C174" s="4"/>
      <c r="D174" s="4"/>
      <c r="E174" s="9"/>
      <c r="F174" s="9"/>
      <c r="G174" s="24"/>
      <c r="H174" s="9"/>
      <c r="I174" s="9"/>
      <c r="J174" s="24"/>
      <c r="K174" s="24"/>
      <c r="L174" s="77"/>
      <c r="M174" s="4"/>
      <c r="N174" s="24"/>
      <c r="O174" s="105"/>
      <c r="P174" s="121"/>
      <c r="Q174" s="131"/>
      <c r="R174" s="122"/>
      <c r="S174" s="9"/>
      <c r="T174" s="9"/>
      <c r="U174" s="9"/>
      <c r="V174" s="9"/>
      <c r="W174" s="9"/>
      <c r="X174" s="9"/>
      <c r="Y174" s="9"/>
      <c r="Z174" s="9"/>
      <c r="AA174" s="9"/>
      <c r="AB174" s="105"/>
      <c r="AC174" s="117"/>
      <c r="AD174" s="120"/>
      <c r="AE174" s="121"/>
      <c r="AF174" s="105"/>
      <c r="AG174" s="9"/>
      <c r="AH174" s="9"/>
      <c r="AI174" s="9"/>
      <c r="AJ174" s="122"/>
      <c r="AK174" s="9"/>
      <c r="AL174" s="9"/>
      <c r="AM174" s="9"/>
      <c r="AN174" s="122"/>
      <c r="AO174" s="9"/>
      <c r="AP174" s="9"/>
      <c r="AQ174" s="9"/>
    </row>
    <row r="175" spans="1:43" ht="15.75" customHeight="1">
      <c r="A175" s="4"/>
      <c r="B175" s="4"/>
      <c r="C175" s="4"/>
      <c r="D175" s="4"/>
      <c r="E175" s="9"/>
      <c r="F175" s="9"/>
      <c r="G175" s="24"/>
      <c r="H175" s="9"/>
      <c r="I175" s="9"/>
      <c r="J175" s="24"/>
      <c r="K175" s="24"/>
      <c r="L175" s="77"/>
      <c r="M175" s="4"/>
      <c r="N175" s="24"/>
      <c r="O175" s="105"/>
      <c r="P175" s="120"/>
      <c r="Q175" s="121"/>
      <c r="R175" s="105"/>
      <c r="S175" s="9"/>
      <c r="T175" s="9"/>
      <c r="U175" s="9"/>
      <c r="V175" s="9"/>
      <c r="W175" s="9"/>
      <c r="X175" s="9"/>
      <c r="Y175" s="9"/>
      <c r="Z175" s="9"/>
      <c r="AA175" s="9"/>
      <c r="AB175" s="105"/>
      <c r="AC175" s="117"/>
      <c r="AD175" s="120"/>
      <c r="AE175" s="121"/>
      <c r="AF175" s="105"/>
      <c r="AG175" s="9"/>
      <c r="AH175" s="9"/>
      <c r="AI175" s="9"/>
      <c r="AJ175" s="122"/>
      <c r="AK175" s="9"/>
      <c r="AL175" s="9"/>
      <c r="AM175" s="9"/>
      <c r="AN175" s="122"/>
      <c r="AO175" s="9"/>
      <c r="AP175" s="9"/>
      <c r="AQ175" s="9"/>
    </row>
    <row r="176" spans="1:43" ht="15.75" customHeight="1">
      <c r="A176" s="4"/>
      <c r="B176" s="4"/>
      <c r="C176" s="4"/>
      <c r="D176" s="4"/>
      <c r="E176" s="9"/>
      <c r="F176" s="9"/>
      <c r="G176" s="24"/>
      <c r="H176" s="9"/>
      <c r="I176" s="9"/>
      <c r="J176" s="24"/>
      <c r="K176" s="24"/>
      <c r="L176" s="77"/>
      <c r="M176" s="4"/>
      <c r="N176" s="24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17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</row>
    <row r="177" spans="1:43" ht="15.75" customHeight="1">
      <c r="A177" s="4"/>
      <c r="B177" s="4"/>
      <c r="C177" s="4"/>
      <c r="D177" s="4"/>
      <c r="E177" s="9"/>
      <c r="F177" s="9"/>
      <c r="G177" s="24"/>
      <c r="H177" s="9"/>
      <c r="I177" s="9"/>
      <c r="J177" s="24"/>
      <c r="K177" s="24"/>
      <c r="L177" s="77"/>
      <c r="M177" s="4"/>
      <c r="N177" s="24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17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</row>
    <row r="178" spans="1:29" ht="15.75" customHeight="1">
      <c r="A178" s="4"/>
      <c r="B178" s="4"/>
      <c r="C178" s="4"/>
      <c r="D178" s="4"/>
      <c r="E178" s="9"/>
      <c r="F178" s="9"/>
      <c r="G178" s="24"/>
      <c r="H178" s="9"/>
      <c r="I178" s="9"/>
      <c r="J178" s="24"/>
      <c r="K178" s="24"/>
      <c r="L178" s="77"/>
      <c r="M178" s="4"/>
      <c r="N178" s="24"/>
      <c r="O178" s="99"/>
      <c r="P178" s="132"/>
      <c r="Q178" s="132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117"/>
    </row>
    <row r="179" spans="1:43" ht="15.75" customHeight="1">
      <c r="A179" s="4"/>
      <c r="B179" s="4"/>
      <c r="C179" s="4"/>
      <c r="D179" s="4"/>
      <c r="E179" s="9"/>
      <c r="F179" s="9"/>
      <c r="G179" s="24"/>
      <c r="H179" s="9"/>
      <c r="I179" s="9"/>
      <c r="J179" s="24"/>
      <c r="K179" s="24"/>
      <c r="L179" s="77"/>
      <c r="M179" s="4"/>
      <c r="N179" s="24"/>
      <c r="O179" s="105"/>
      <c r="P179" s="205"/>
      <c r="Q179" s="205"/>
      <c r="R179" s="105"/>
      <c r="S179" s="24"/>
      <c r="T179" s="24"/>
      <c r="U179" s="24"/>
      <c r="V179" s="24"/>
      <c r="W179" s="24"/>
      <c r="X179" s="24"/>
      <c r="Y179" s="24"/>
      <c r="Z179" s="24"/>
      <c r="AA179" s="24"/>
      <c r="AB179" s="105"/>
      <c r="AC179" s="117"/>
      <c r="AD179" s="117"/>
      <c r="AE179" s="117"/>
      <c r="AF179" s="105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.75" customHeight="1">
      <c r="A180" s="4"/>
      <c r="B180" s="4"/>
      <c r="C180" s="4"/>
      <c r="D180" s="4"/>
      <c r="E180" s="9"/>
      <c r="F180" s="9"/>
      <c r="G180" s="24"/>
      <c r="H180" s="9"/>
      <c r="I180" s="9"/>
      <c r="J180" s="24"/>
      <c r="K180" s="24"/>
      <c r="L180" s="77"/>
      <c r="M180" s="4"/>
      <c r="N180" s="24"/>
      <c r="O180" s="105"/>
      <c r="P180" s="121"/>
      <c r="Q180" s="131"/>
      <c r="R180" s="105"/>
      <c r="S180" s="9"/>
      <c r="T180" s="9"/>
      <c r="U180" s="9"/>
      <c r="V180" s="9"/>
      <c r="W180" s="9"/>
      <c r="X180" s="9"/>
      <c r="Y180" s="9"/>
      <c r="Z180" s="9"/>
      <c r="AA180" s="9"/>
      <c r="AB180" s="105"/>
      <c r="AC180" s="117"/>
      <c r="AD180" s="118"/>
      <c r="AE180" s="105"/>
      <c r="AF180" s="105"/>
      <c r="AG180" s="9"/>
      <c r="AH180" s="9"/>
      <c r="AI180" s="9"/>
      <c r="AJ180" s="105"/>
      <c r="AK180" s="9"/>
      <c r="AL180" s="9"/>
      <c r="AM180" s="9"/>
      <c r="AN180" s="105"/>
      <c r="AO180" s="9"/>
      <c r="AP180" s="9"/>
      <c r="AQ180" s="9"/>
    </row>
    <row r="181" spans="1:43" ht="15.75" customHeight="1">
      <c r="A181" s="4"/>
      <c r="B181" s="4"/>
      <c r="C181" s="4"/>
      <c r="D181" s="4"/>
      <c r="E181" s="9"/>
      <c r="F181" s="9"/>
      <c r="G181" s="24"/>
      <c r="H181" s="9"/>
      <c r="I181" s="9"/>
      <c r="J181" s="24"/>
      <c r="K181" s="24"/>
      <c r="L181" s="77"/>
      <c r="M181" s="4"/>
      <c r="N181" s="24"/>
      <c r="O181" s="105"/>
      <c r="P181" s="120"/>
      <c r="Q181" s="121"/>
      <c r="R181" s="122"/>
      <c r="S181" s="9"/>
      <c r="T181" s="9"/>
      <c r="U181" s="9"/>
      <c r="V181" s="9"/>
      <c r="W181" s="9"/>
      <c r="X181" s="9"/>
      <c r="Y181" s="9"/>
      <c r="Z181" s="9"/>
      <c r="AA181" s="9"/>
      <c r="AB181" s="105"/>
      <c r="AC181" s="117"/>
      <c r="AD181" s="120"/>
      <c r="AE181" s="121"/>
      <c r="AF181" s="122"/>
      <c r="AG181" s="9"/>
      <c r="AH181" s="9"/>
      <c r="AI181" s="9"/>
      <c r="AJ181" s="122"/>
      <c r="AK181" s="9"/>
      <c r="AL181" s="9"/>
      <c r="AM181" s="9"/>
      <c r="AN181" s="122"/>
      <c r="AO181" s="9"/>
      <c r="AP181" s="9"/>
      <c r="AQ181" s="9"/>
    </row>
    <row r="182" spans="1:43" ht="15.75" customHeight="1">
      <c r="A182" s="4"/>
      <c r="B182" s="4"/>
      <c r="C182" s="4"/>
      <c r="D182" s="4"/>
      <c r="E182" s="9"/>
      <c r="F182" s="9"/>
      <c r="G182" s="24"/>
      <c r="H182" s="9"/>
      <c r="I182" s="9"/>
      <c r="J182" s="24"/>
      <c r="K182" s="24"/>
      <c r="L182" s="77"/>
      <c r="M182" s="4"/>
      <c r="N182" s="24"/>
      <c r="O182" s="105"/>
      <c r="P182" s="120"/>
      <c r="Q182" s="121"/>
      <c r="R182" s="122"/>
      <c r="S182" s="122"/>
      <c r="T182" s="127"/>
      <c r="U182" s="128"/>
      <c r="V182" s="122"/>
      <c r="W182" s="127"/>
      <c r="X182" s="128"/>
      <c r="Y182" s="122"/>
      <c r="Z182" s="127"/>
      <c r="AA182" s="128"/>
      <c r="AB182" s="105"/>
      <c r="AC182" s="117"/>
      <c r="AD182" s="120"/>
      <c r="AE182" s="121"/>
      <c r="AF182" s="122"/>
      <c r="AG182" s="122"/>
      <c r="AH182" s="127"/>
      <c r="AI182" s="128"/>
      <c r="AJ182" s="122"/>
      <c r="AK182" s="122"/>
      <c r="AL182" s="127"/>
      <c r="AM182" s="128"/>
      <c r="AN182" s="122"/>
      <c r="AO182" s="122"/>
      <c r="AP182" s="127"/>
      <c r="AQ182" s="128"/>
    </row>
    <row r="183" spans="1:43" ht="15.75" customHeight="1">
      <c r="A183" s="4"/>
      <c r="B183" s="4"/>
      <c r="C183" s="4"/>
      <c r="D183" s="4"/>
      <c r="E183" s="9"/>
      <c r="F183" s="9"/>
      <c r="G183" s="24"/>
      <c r="H183" s="9"/>
      <c r="I183" s="9"/>
      <c r="J183" s="24"/>
      <c r="K183" s="24"/>
      <c r="L183" s="77"/>
      <c r="M183" s="4"/>
      <c r="N183" s="24"/>
      <c r="O183" s="105"/>
      <c r="P183" s="205"/>
      <c r="Q183" s="2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17"/>
      <c r="AD183" s="117"/>
      <c r="AE183" s="117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</row>
    <row r="184" spans="1:43" ht="15.75" customHeight="1">
      <c r="A184" s="4"/>
      <c r="B184" s="4"/>
      <c r="C184" s="4"/>
      <c r="D184" s="4"/>
      <c r="E184" s="9"/>
      <c r="F184" s="9"/>
      <c r="G184" s="24"/>
      <c r="H184" s="9"/>
      <c r="I184" s="9"/>
      <c r="J184" s="24"/>
      <c r="K184" s="24"/>
      <c r="L184" s="77"/>
      <c r="M184" s="4"/>
      <c r="N184" s="24"/>
      <c r="O184" s="105"/>
      <c r="P184" s="121"/>
      <c r="Q184" s="131"/>
      <c r="R184" s="105"/>
      <c r="S184" s="9"/>
      <c r="T184" s="9"/>
      <c r="U184" s="9"/>
      <c r="V184" s="9"/>
      <c r="W184" s="9"/>
      <c r="X184" s="9"/>
      <c r="Y184" s="9"/>
      <c r="Z184" s="9"/>
      <c r="AA184" s="9"/>
      <c r="AB184" s="105"/>
      <c r="AC184" s="117"/>
      <c r="AD184" s="118"/>
      <c r="AE184" s="105"/>
      <c r="AF184" s="105"/>
      <c r="AG184" s="9"/>
      <c r="AH184" s="9"/>
      <c r="AI184" s="9"/>
      <c r="AJ184" s="105"/>
      <c r="AK184" s="9"/>
      <c r="AL184" s="9"/>
      <c r="AM184" s="9"/>
      <c r="AN184" s="105"/>
      <c r="AO184" s="9"/>
      <c r="AP184" s="9"/>
      <c r="AQ184" s="9"/>
    </row>
    <row r="185" spans="1:43" ht="15.75" customHeight="1">
      <c r="A185" s="4"/>
      <c r="B185" s="4"/>
      <c r="C185" s="4"/>
      <c r="D185" s="4"/>
      <c r="E185" s="9"/>
      <c r="F185" s="9"/>
      <c r="G185" s="24"/>
      <c r="H185" s="9"/>
      <c r="I185" s="9"/>
      <c r="J185" s="24"/>
      <c r="K185" s="24"/>
      <c r="L185" s="77"/>
      <c r="M185" s="4"/>
      <c r="N185" s="24"/>
      <c r="O185" s="105"/>
      <c r="P185" s="120"/>
      <c r="Q185" s="121"/>
      <c r="R185" s="122"/>
      <c r="S185" s="9"/>
      <c r="T185" s="9"/>
      <c r="U185" s="9"/>
      <c r="V185" s="9"/>
      <c r="W185" s="9"/>
      <c r="X185" s="9"/>
      <c r="Y185" s="9"/>
      <c r="Z185" s="9"/>
      <c r="AA185" s="9"/>
      <c r="AB185" s="105"/>
      <c r="AC185" s="117"/>
      <c r="AD185" s="120"/>
      <c r="AE185" s="121"/>
      <c r="AF185" s="122"/>
      <c r="AG185" s="9"/>
      <c r="AH185" s="9"/>
      <c r="AI185" s="9"/>
      <c r="AJ185" s="122"/>
      <c r="AK185" s="9"/>
      <c r="AL185" s="9"/>
      <c r="AM185" s="9"/>
      <c r="AN185" s="122"/>
      <c r="AO185" s="9"/>
      <c r="AP185" s="9"/>
      <c r="AQ185" s="9"/>
    </row>
    <row r="186" spans="1:43" ht="15.75" customHeight="1">
      <c r="A186" s="4"/>
      <c r="B186" s="4"/>
      <c r="C186" s="4"/>
      <c r="D186" s="4"/>
      <c r="E186" s="9"/>
      <c r="F186" s="9"/>
      <c r="G186" s="24"/>
      <c r="H186" s="9"/>
      <c r="I186" s="9"/>
      <c r="J186" s="24"/>
      <c r="K186" s="24"/>
      <c r="L186" s="77"/>
      <c r="M186" s="4"/>
      <c r="N186" s="24"/>
      <c r="O186" s="105"/>
      <c r="P186" s="120"/>
      <c r="Q186" s="121"/>
      <c r="R186" s="122"/>
      <c r="S186" s="122"/>
      <c r="T186" s="127"/>
      <c r="U186" s="128"/>
      <c r="V186" s="122"/>
      <c r="W186" s="127"/>
      <c r="X186" s="128"/>
      <c r="Y186" s="122"/>
      <c r="Z186" s="127"/>
      <c r="AA186" s="128"/>
      <c r="AB186" s="105"/>
      <c r="AC186" s="117"/>
      <c r="AD186" s="105"/>
      <c r="AE186" s="105"/>
      <c r="AF186" s="105"/>
      <c r="AG186" s="105"/>
      <c r="AH186" s="127"/>
      <c r="AI186" s="128"/>
      <c r="AJ186" s="122"/>
      <c r="AK186" s="122"/>
      <c r="AL186" s="127"/>
      <c r="AM186" s="128"/>
      <c r="AN186" s="122"/>
      <c r="AO186" s="122"/>
      <c r="AP186" s="127"/>
      <c r="AQ186" s="127"/>
    </row>
    <row r="187" spans="1:43" ht="15.75" customHeight="1">
      <c r="A187" s="4"/>
      <c r="B187" s="4"/>
      <c r="C187" s="4"/>
      <c r="D187" s="4"/>
      <c r="E187" s="9"/>
      <c r="F187" s="9"/>
      <c r="G187" s="24"/>
      <c r="H187" s="9"/>
      <c r="I187" s="9"/>
      <c r="J187" s="24"/>
      <c r="K187" s="24"/>
      <c r="L187" s="77"/>
      <c r="M187" s="4"/>
      <c r="N187" s="24"/>
      <c r="O187" s="105"/>
      <c r="P187" s="205"/>
      <c r="Q187" s="2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17"/>
      <c r="AD187" s="117"/>
      <c r="AE187" s="117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</row>
    <row r="188" spans="1:43" ht="15.75" customHeight="1">
      <c r="A188" s="4"/>
      <c r="B188" s="4"/>
      <c r="C188" s="4"/>
      <c r="D188" s="4"/>
      <c r="E188" s="9"/>
      <c r="F188" s="9"/>
      <c r="G188" s="24"/>
      <c r="H188" s="9"/>
      <c r="I188" s="9"/>
      <c r="J188" s="24"/>
      <c r="K188" s="24"/>
      <c r="L188" s="77"/>
      <c r="M188" s="4"/>
      <c r="N188" s="24"/>
      <c r="O188" s="105"/>
      <c r="P188" s="121"/>
      <c r="Q188" s="131"/>
      <c r="R188" s="105"/>
      <c r="S188" s="9"/>
      <c r="T188" s="9"/>
      <c r="U188" s="9"/>
      <c r="V188" s="9"/>
      <c r="W188" s="9"/>
      <c r="X188" s="9"/>
      <c r="Y188" s="9"/>
      <c r="Z188" s="9"/>
      <c r="AA188" s="9"/>
      <c r="AB188" s="105"/>
      <c r="AC188" s="117"/>
      <c r="AD188" s="118"/>
      <c r="AE188" s="105"/>
      <c r="AF188" s="105"/>
      <c r="AG188" s="9"/>
      <c r="AH188" s="9"/>
      <c r="AI188" s="9"/>
      <c r="AJ188" s="105"/>
      <c r="AK188" s="9"/>
      <c r="AL188" s="9"/>
      <c r="AM188" s="9"/>
      <c r="AN188" s="105"/>
      <c r="AO188" s="9"/>
      <c r="AP188" s="9"/>
      <c r="AQ188" s="9"/>
    </row>
    <row r="189" spans="1:43" ht="15.75" customHeight="1">
      <c r="A189" s="4"/>
      <c r="B189" s="4"/>
      <c r="C189" s="4"/>
      <c r="D189" s="4"/>
      <c r="E189" s="9"/>
      <c r="F189" s="9"/>
      <c r="G189" s="24"/>
      <c r="H189" s="9"/>
      <c r="I189" s="9"/>
      <c r="J189" s="24"/>
      <c r="K189" s="24"/>
      <c r="L189" s="77"/>
      <c r="M189" s="4"/>
      <c r="N189" s="24"/>
      <c r="O189" s="105"/>
      <c r="P189" s="120"/>
      <c r="Q189" s="121"/>
      <c r="R189" s="122"/>
      <c r="S189" s="9"/>
      <c r="T189" s="9"/>
      <c r="U189" s="9"/>
      <c r="V189" s="9"/>
      <c r="W189" s="9"/>
      <c r="X189" s="9"/>
      <c r="Y189" s="9"/>
      <c r="Z189" s="9"/>
      <c r="AA189" s="9"/>
      <c r="AB189" s="105"/>
      <c r="AC189" s="117"/>
      <c r="AD189" s="120"/>
      <c r="AE189" s="121"/>
      <c r="AF189" s="105"/>
      <c r="AG189" s="9"/>
      <c r="AH189" s="9"/>
      <c r="AI189" s="9"/>
      <c r="AJ189" s="122"/>
      <c r="AK189" s="9"/>
      <c r="AL189" s="9"/>
      <c r="AM189" s="9"/>
      <c r="AN189" s="122"/>
      <c r="AO189" s="9"/>
      <c r="AP189" s="9"/>
      <c r="AQ189" s="9"/>
    </row>
    <row r="190" spans="1:43" ht="15.75" customHeight="1">
      <c r="A190" s="4"/>
      <c r="B190" s="4"/>
      <c r="C190" s="4"/>
      <c r="D190" s="4"/>
      <c r="E190" s="9"/>
      <c r="F190" s="9"/>
      <c r="G190" s="24"/>
      <c r="H190" s="9"/>
      <c r="I190" s="9"/>
      <c r="J190" s="24"/>
      <c r="K190" s="24"/>
      <c r="L190" s="77"/>
      <c r="M190" s="4"/>
      <c r="N190" s="24"/>
      <c r="O190" s="105"/>
      <c r="P190" s="131"/>
      <c r="Q190" s="131"/>
      <c r="R190" s="105"/>
      <c r="S190" s="122"/>
      <c r="T190" s="127"/>
      <c r="U190" s="128"/>
      <c r="V190" s="122"/>
      <c r="W190" s="127"/>
      <c r="X190" s="128"/>
      <c r="Y190" s="122"/>
      <c r="Z190" s="127"/>
      <c r="AA190" s="128"/>
      <c r="AB190" s="105"/>
      <c r="AC190" s="117"/>
      <c r="AD190" s="120"/>
      <c r="AE190" s="121"/>
      <c r="AF190" s="105"/>
      <c r="AG190" s="122"/>
      <c r="AH190" s="127"/>
      <c r="AI190" s="128"/>
      <c r="AJ190" s="105"/>
      <c r="AK190" s="122"/>
      <c r="AL190" s="127"/>
      <c r="AM190" s="128"/>
      <c r="AN190" s="105"/>
      <c r="AO190" s="122"/>
      <c r="AP190" s="127"/>
      <c r="AQ190" s="128"/>
    </row>
    <row r="191" spans="1:43" ht="15.75" customHeight="1">
      <c r="A191" s="4"/>
      <c r="B191" s="4"/>
      <c r="C191" s="4"/>
      <c r="D191" s="4"/>
      <c r="E191" s="9"/>
      <c r="F191" s="9"/>
      <c r="G191" s="24"/>
      <c r="H191" s="9"/>
      <c r="I191" s="9"/>
      <c r="J191" s="24"/>
      <c r="K191" s="24"/>
      <c r="L191" s="77"/>
      <c r="M191" s="4"/>
      <c r="N191" s="24"/>
      <c r="O191" s="105"/>
      <c r="P191" s="205"/>
      <c r="Q191" s="2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17"/>
      <c r="AD191" s="117"/>
      <c r="AE191" s="117"/>
      <c r="AF191" s="122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</row>
    <row r="192" spans="1:43" ht="15.75" customHeight="1">
      <c r="A192" s="4"/>
      <c r="B192" s="4"/>
      <c r="C192" s="4"/>
      <c r="D192" s="4"/>
      <c r="E192" s="9"/>
      <c r="F192" s="9"/>
      <c r="G192" s="24"/>
      <c r="H192" s="9"/>
      <c r="I192" s="9"/>
      <c r="J192" s="24"/>
      <c r="K192" s="24"/>
      <c r="L192" s="77"/>
      <c r="M192" s="4"/>
      <c r="N192" s="24"/>
      <c r="O192" s="105"/>
      <c r="P192" s="121"/>
      <c r="Q192" s="131"/>
      <c r="R192" s="105"/>
      <c r="S192" s="9"/>
      <c r="T192" s="9"/>
      <c r="U192" s="9"/>
      <c r="V192" s="9"/>
      <c r="W192" s="9"/>
      <c r="X192" s="9"/>
      <c r="Y192" s="9"/>
      <c r="Z192" s="9"/>
      <c r="AA192" s="9"/>
      <c r="AB192" s="105"/>
      <c r="AC192" s="117"/>
      <c r="AD192" s="118"/>
      <c r="AE192" s="105"/>
      <c r="AF192" s="122"/>
      <c r="AG192" s="9"/>
      <c r="AH192" s="9"/>
      <c r="AI192" s="9"/>
      <c r="AJ192" s="105"/>
      <c r="AK192" s="9"/>
      <c r="AL192" s="9"/>
      <c r="AM192" s="9"/>
      <c r="AN192" s="105"/>
      <c r="AO192" s="9"/>
      <c r="AP192" s="9"/>
      <c r="AQ192" s="9"/>
    </row>
    <row r="193" spans="1:43" ht="15.75" customHeight="1">
      <c r="A193" s="4"/>
      <c r="B193" s="4"/>
      <c r="C193" s="4"/>
      <c r="D193" s="4"/>
      <c r="E193" s="9"/>
      <c r="F193" s="9"/>
      <c r="G193" s="24"/>
      <c r="H193" s="9"/>
      <c r="I193" s="9"/>
      <c r="J193" s="24"/>
      <c r="K193" s="24"/>
      <c r="L193" s="77"/>
      <c r="M193" s="4"/>
      <c r="N193" s="24"/>
      <c r="O193" s="105"/>
      <c r="P193" s="120"/>
      <c r="Q193" s="121"/>
      <c r="R193" s="122"/>
      <c r="S193" s="9"/>
      <c r="T193" s="9"/>
      <c r="U193" s="9"/>
      <c r="V193" s="9"/>
      <c r="W193" s="9"/>
      <c r="X193" s="9"/>
      <c r="Y193" s="9"/>
      <c r="Z193" s="9"/>
      <c r="AA193" s="9"/>
      <c r="AB193" s="105"/>
      <c r="AC193" s="117"/>
      <c r="AD193" s="120"/>
      <c r="AE193" s="121"/>
      <c r="AF193" s="105"/>
      <c r="AG193" s="9"/>
      <c r="AH193" s="9"/>
      <c r="AI193" s="9"/>
      <c r="AJ193" s="122"/>
      <c r="AK193" s="9"/>
      <c r="AL193" s="9"/>
      <c r="AM193" s="9"/>
      <c r="AN193" s="122"/>
      <c r="AO193" s="9"/>
      <c r="AP193" s="9"/>
      <c r="AQ193" s="9"/>
    </row>
    <row r="194" spans="1:43" ht="15.75" customHeight="1">
      <c r="A194" s="4"/>
      <c r="B194" s="4"/>
      <c r="C194" s="4"/>
      <c r="D194" s="4"/>
      <c r="E194" s="9"/>
      <c r="F194" s="9"/>
      <c r="G194" s="24"/>
      <c r="H194" s="9"/>
      <c r="I194" s="9"/>
      <c r="J194" s="24"/>
      <c r="K194" s="24"/>
      <c r="L194" s="77"/>
      <c r="M194" s="4"/>
      <c r="N194" s="24"/>
      <c r="O194" s="105"/>
      <c r="P194" s="131"/>
      <c r="Q194" s="131"/>
      <c r="R194" s="105"/>
      <c r="S194" s="105"/>
      <c r="T194" s="127"/>
      <c r="U194" s="128"/>
      <c r="V194" s="122"/>
      <c r="W194" s="127"/>
      <c r="X194" s="128"/>
      <c r="Y194" s="122"/>
      <c r="Z194" s="127"/>
      <c r="AA194" s="127"/>
      <c r="AB194" s="127"/>
      <c r="AC194" s="176"/>
      <c r="AD194" s="120"/>
      <c r="AE194" s="121"/>
      <c r="AF194" s="105"/>
      <c r="AG194" s="9"/>
      <c r="AH194" s="9"/>
      <c r="AI194" s="9"/>
      <c r="AJ194" s="122"/>
      <c r="AK194" s="9"/>
      <c r="AL194" s="9"/>
      <c r="AM194" s="9"/>
      <c r="AN194" s="122"/>
      <c r="AO194" s="9"/>
      <c r="AP194" s="9"/>
      <c r="AQ194" s="9"/>
    </row>
    <row r="195" spans="1:43" ht="15.75" customHeight="1">
      <c r="A195" s="4"/>
      <c r="B195" s="4"/>
      <c r="C195" s="4"/>
      <c r="D195" s="4"/>
      <c r="E195" s="9"/>
      <c r="F195" s="9"/>
      <c r="G195" s="24"/>
      <c r="H195" s="9"/>
      <c r="I195" s="9"/>
      <c r="J195" s="24"/>
      <c r="K195" s="24"/>
      <c r="L195" s="77"/>
      <c r="M195" s="4"/>
      <c r="N195" s="24"/>
      <c r="O195" s="105"/>
      <c r="P195" s="121"/>
      <c r="Q195" s="121"/>
      <c r="R195" s="105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117"/>
      <c r="AD195" s="120"/>
      <c r="AE195" s="121"/>
      <c r="AF195" s="105"/>
      <c r="AG195" s="9"/>
      <c r="AH195" s="9"/>
      <c r="AI195" s="9"/>
      <c r="AJ195" s="122"/>
      <c r="AK195" s="9"/>
      <c r="AL195" s="9"/>
      <c r="AM195" s="9"/>
      <c r="AN195" s="122"/>
      <c r="AO195" s="9"/>
      <c r="AP195" s="9"/>
      <c r="AQ195" s="9"/>
    </row>
    <row r="196" spans="1:43" ht="15.75" customHeight="1">
      <c r="A196" s="4"/>
      <c r="B196" s="4"/>
      <c r="C196" s="4"/>
      <c r="D196" s="4"/>
      <c r="E196" s="9"/>
      <c r="F196" s="9"/>
      <c r="G196" s="24"/>
      <c r="H196" s="9"/>
      <c r="I196" s="9"/>
      <c r="J196" s="24"/>
      <c r="K196" s="24"/>
      <c r="L196" s="77"/>
      <c r="M196" s="4"/>
      <c r="N196" s="24"/>
      <c r="O196" s="105"/>
      <c r="P196" s="121"/>
      <c r="Q196" s="131"/>
      <c r="R196" s="105"/>
      <c r="S196" s="9"/>
      <c r="T196" s="9"/>
      <c r="U196" s="9"/>
      <c r="V196" s="9"/>
      <c r="W196" s="9"/>
      <c r="X196" s="9"/>
      <c r="Y196" s="9"/>
      <c r="Z196" s="9"/>
      <c r="AA196" s="9"/>
      <c r="AB196" s="105"/>
      <c r="AC196" s="117"/>
      <c r="AD196" s="120"/>
      <c r="AE196" s="121"/>
      <c r="AF196" s="105"/>
      <c r="AG196" s="9"/>
      <c r="AH196" s="9"/>
      <c r="AI196" s="9"/>
      <c r="AJ196" s="122"/>
      <c r="AK196" s="9"/>
      <c r="AL196" s="9"/>
      <c r="AM196" s="9"/>
      <c r="AN196" s="122"/>
      <c r="AO196" s="9"/>
      <c r="AP196" s="9"/>
      <c r="AQ196" s="9"/>
    </row>
    <row r="197" spans="1:43" ht="15.75" customHeight="1">
      <c r="A197" s="4"/>
      <c r="B197" s="4"/>
      <c r="C197" s="4"/>
      <c r="D197" s="4"/>
      <c r="E197" s="9"/>
      <c r="F197" s="9"/>
      <c r="G197" s="24"/>
      <c r="H197" s="9"/>
      <c r="I197" s="9"/>
      <c r="J197" s="24"/>
      <c r="K197" s="24"/>
      <c r="L197" s="77"/>
      <c r="M197" s="4"/>
      <c r="N197" s="24"/>
      <c r="O197" s="105"/>
      <c r="P197" s="120"/>
      <c r="Q197" s="121"/>
      <c r="R197" s="122"/>
      <c r="S197" s="9"/>
      <c r="T197" s="9"/>
      <c r="U197" s="9"/>
      <c r="V197" s="9"/>
      <c r="W197" s="9"/>
      <c r="X197" s="9"/>
      <c r="Y197" s="9"/>
      <c r="Z197" s="9"/>
      <c r="AA197" s="9"/>
      <c r="AB197" s="105"/>
      <c r="AC197" s="117"/>
      <c r="AD197" s="120"/>
      <c r="AE197" s="121"/>
      <c r="AF197" s="105"/>
      <c r="AG197" s="9"/>
      <c r="AH197" s="9"/>
      <c r="AI197" s="9"/>
      <c r="AJ197" s="122"/>
      <c r="AK197" s="9"/>
      <c r="AL197" s="9"/>
      <c r="AM197" s="9"/>
      <c r="AN197" s="122"/>
      <c r="AO197" s="9"/>
      <c r="AP197" s="9"/>
      <c r="AQ197" s="9"/>
    </row>
    <row r="198" spans="1:43" ht="15.75" customHeight="1">
      <c r="A198" s="4"/>
      <c r="B198" s="4"/>
      <c r="C198" s="4"/>
      <c r="D198" s="4"/>
      <c r="E198" s="9"/>
      <c r="F198" s="9"/>
      <c r="G198" s="24"/>
      <c r="H198" s="9"/>
      <c r="I198" s="9"/>
      <c r="J198" s="24"/>
      <c r="K198" s="24"/>
      <c r="L198" s="77"/>
      <c r="M198" s="4"/>
      <c r="N198" s="24"/>
      <c r="O198" s="105"/>
      <c r="P198" s="120"/>
      <c r="Q198" s="121"/>
      <c r="R198" s="122"/>
      <c r="S198" s="122"/>
      <c r="T198" s="127"/>
      <c r="U198" s="128"/>
      <c r="V198" s="122"/>
      <c r="W198" s="127"/>
      <c r="X198" s="128"/>
      <c r="Y198" s="122"/>
      <c r="Z198" s="127"/>
      <c r="AA198" s="128"/>
      <c r="AB198" s="105"/>
      <c r="AC198" s="117"/>
      <c r="AD198" s="120"/>
      <c r="AE198" s="121"/>
      <c r="AF198" s="105"/>
      <c r="AG198" s="9"/>
      <c r="AH198" s="9"/>
      <c r="AI198" s="9"/>
      <c r="AJ198" s="122"/>
      <c r="AK198" s="9"/>
      <c r="AL198" s="9"/>
      <c r="AM198" s="9"/>
      <c r="AN198" s="122"/>
      <c r="AO198" s="9"/>
      <c r="AP198" s="9"/>
      <c r="AQ198" s="9"/>
    </row>
    <row r="199" spans="1:43" ht="15.75" customHeight="1">
      <c r="A199" s="4"/>
      <c r="B199" s="4"/>
      <c r="C199" s="4"/>
      <c r="D199" s="4"/>
      <c r="E199" s="9"/>
      <c r="F199" s="9"/>
      <c r="G199" s="24"/>
      <c r="H199" s="9"/>
      <c r="I199" s="9"/>
      <c r="J199" s="24"/>
      <c r="K199" s="24"/>
      <c r="L199" s="77"/>
      <c r="M199" s="4"/>
      <c r="N199" s="24"/>
      <c r="O199" s="105"/>
      <c r="P199" s="121"/>
      <c r="Q199" s="121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17"/>
      <c r="AD199" s="120"/>
      <c r="AE199" s="121"/>
      <c r="AF199" s="105"/>
      <c r="AG199" s="9"/>
      <c r="AH199" s="9"/>
      <c r="AI199" s="9"/>
      <c r="AJ199" s="122"/>
      <c r="AK199" s="9"/>
      <c r="AL199" s="9"/>
      <c r="AM199" s="9"/>
      <c r="AN199" s="122"/>
      <c r="AO199" s="9"/>
      <c r="AP199" s="9"/>
      <c r="AQ199" s="9"/>
    </row>
    <row r="200" spans="1:43" ht="15.75" customHeight="1">
      <c r="A200" s="4"/>
      <c r="B200" s="4"/>
      <c r="C200" s="4"/>
      <c r="D200" s="4"/>
      <c r="E200" s="9"/>
      <c r="F200" s="9"/>
      <c r="G200" s="24"/>
      <c r="H200" s="9"/>
      <c r="I200" s="9"/>
      <c r="J200" s="24"/>
      <c r="K200" s="24"/>
      <c r="L200" s="77"/>
      <c r="M200" s="4"/>
      <c r="N200" s="24"/>
      <c r="O200" s="105"/>
      <c r="P200" s="121"/>
      <c r="Q200" s="131"/>
      <c r="R200" s="105"/>
      <c r="S200" s="9"/>
      <c r="T200" s="9"/>
      <c r="U200" s="9"/>
      <c r="V200" s="9"/>
      <c r="W200" s="9"/>
      <c r="X200" s="9"/>
      <c r="Y200" s="9"/>
      <c r="Z200" s="9"/>
      <c r="AA200" s="9"/>
      <c r="AB200" s="105"/>
      <c r="AC200" s="117"/>
      <c r="AD200" s="120"/>
      <c r="AE200" s="121"/>
      <c r="AF200" s="105"/>
      <c r="AG200" s="9"/>
      <c r="AH200" s="9"/>
      <c r="AI200" s="9"/>
      <c r="AJ200" s="122"/>
      <c r="AK200" s="9"/>
      <c r="AL200" s="9"/>
      <c r="AM200" s="9"/>
      <c r="AN200" s="122"/>
      <c r="AO200" s="9"/>
      <c r="AP200" s="9"/>
      <c r="AQ200" s="9"/>
    </row>
    <row r="201" spans="1:43" ht="15.75" customHeight="1">
      <c r="A201" s="4"/>
      <c r="B201" s="4"/>
      <c r="C201" s="4"/>
      <c r="D201" s="4"/>
      <c r="E201" s="9"/>
      <c r="F201" s="9"/>
      <c r="G201" s="24"/>
      <c r="H201" s="9"/>
      <c r="I201" s="9"/>
      <c r="J201" s="24"/>
      <c r="K201" s="24"/>
      <c r="L201" s="77"/>
      <c r="M201" s="4"/>
      <c r="N201" s="24"/>
      <c r="O201" s="105"/>
      <c r="P201" s="120"/>
      <c r="Q201" s="121"/>
      <c r="R201" s="122"/>
      <c r="S201" s="9"/>
      <c r="T201" s="9"/>
      <c r="U201" s="9"/>
      <c r="V201" s="9"/>
      <c r="W201" s="9"/>
      <c r="X201" s="9"/>
      <c r="Y201" s="9"/>
      <c r="Z201" s="9"/>
      <c r="AA201" s="9"/>
      <c r="AB201" s="105"/>
      <c r="AC201" s="117"/>
      <c r="AD201" s="120"/>
      <c r="AE201" s="121"/>
      <c r="AF201" s="105"/>
      <c r="AG201" s="9"/>
      <c r="AH201" s="9"/>
      <c r="AI201" s="9"/>
      <c r="AJ201" s="122"/>
      <c r="AK201" s="9"/>
      <c r="AL201" s="9"/>
      <c r="AM201" s="9"/>
      <c r="AN201" s="122"/>
      <c r="AO201" s="9"/>
      <c r="AP201" s="9"/>
      <c r="AQ201" s="9"/>
    </row>
    <row r="202" spans="1:43" ht="15.75" customHeight="1">
      <c r="A202" s="4"/>
      <c r="B202" s="4"/>
      <c r="C202" s="4"/>
      <c r="D202" s="4"/>
      <c r="E202" s="9"/>
      <c r="F202" s="9"/>
      <c r="G202" s="24"/>
      <c r="H202" s="9"/>
      <c r="I202" s="9"/>
      <c r="J202" s="24"/>
      <c r="K202" s="24"/>
      <c r="L202" s="77"/>
      <c r="M202" s="4"/>
      <c r="N202" s="24"/>
      <c r="O202" s="105"/>
      <c r="P202" s="131"/>
      <c r="Q202" s="131"/>
      <c r="R202" s="105"/>
      <c r="S202" s="105"/>
      <c r="T202" s="127"/>
      <c r="U202" s="128"/>
      <c r="V202" s="122"/>
      <c r="W202" s="127"/>
      <c r="X202" s="128"/>
      <c r="Y202" s="122"/>
      <c r="Z202" s="127"/>
      <c r="AA202" s="127"/>
      <c r="AB202" s="127"/>
      <c r="AC202" s="117"/>
      <c r="AD202" s="120"/>
      <c r="AE202" s="121"/>
      <c r="AF202" s="105"/>
      <c r="AG202" s="9"/>
      <c r="AH202" s="9"/>
      <c r="AI202" s="9"/>
      <c r="AJ202" s="122"/>
      <c r="AK202" s="9"/>
      <c r="AL202" s="9"/>
      <c r="AM202" s="9"/>
      <c r="AN202" s="122"/>
      <c r="AO202" s="9"/>
      <c r="AP202" s="9"/>
      <c r="AQ202" s="9"/>
    </row>
    <row r="203" spans="1:43" ht="15.75" customHeight="1">
      <c r="A203" s="4"/>
      <c r="B203" s="4"/>
      <c r="C203" s="4"/>
      <c r="D203" s="4"/>
      <c r="E203" s="9"/>
      <c r="F203" s="9"/>
      <c r="G203" s="24"/>
      <c r="H203" s="9"/>
      <c r="I203" s="9"/>
      <c r="J203" s="24"/>
      <c r="K203" s="24"/>
      <c r="L203" s="77"/>
      <c r="M203" s="4"/>
      <c r="N203" s="24"/>
      <c r="O203" s="105"/>
      <c r="P203" s="121"/>
      <c r="Q203" s="121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17"/>
      <c r="AD203" s="120"/>
      <c r="AE203" s="121"/>
      <c r="AF203" s="105"/>
      <c r="AG203" s="9"/>
      <c r="AH203" s="9"/>
      <c r="AI203" s="9"/>
      <c r="AJ203" s="122"/>
      <c r="AK203" s="9"/>
      <c r="AL203" s="9"/>
      <c r="AM203" s="9"/>
      <c r="AN203" s="122"/>
      <c r="AO203" s="9"/>
      <c r="AP203" s="9"/>
      <c r="AQ203" s="9"/>
    </row>
    <row r="204" spans="1:43" ht="15.75" customHeight="1">
      <c r="A204" s="4"/>
      <c r="B204" s="4"/>
      <c r="C204" s="4"/>
      <c r="D204" s="4"/>
      <c r="E204" s="9"/>
      <c r="F204" s="9"/>
      <c r="G204" s="24"/>
      <c r="H204" s="9"/>
      <c r="I204" s="9"/>
      <c r="J204" s="24"/>
      <c r="K204" s="24"/>
      <c r="L204" s="77"/>
      <c r="M204" s="4"/>
      <c r="N204" s="24"/>
      <c r="O204" s="105"/>
      <c r="P204" s="121"/>
      <c r="Q204" s="131"/>
      <c r="R204" s="105"/>
      <c r="S204" s="9"/>
      <c r="T204" s="9"/>
      <c r="U204" s="9"/>
      <c r="V204" s="9"/>
      <c r="W204" s="9"/>
      <c r="X204" s="9"/>
      <c r="Y204" s="9"/>
      <c r="Z204" s="9"/>
      <c r="AA204" s="9"/>
      <c r="AB204" s="105"/>
      <c r="AC204" s="117"/>
      <c r="AD204" s="120"/>
      <c r="AE204" s="121"/>
      <c r="AF204" s="105"/>
      <c r="AG204" s="9"/>
      <c r="AH204" s="9"/>
      <c r="AI204" s="9"/>
      <c r="AJ204" s="122"/>
      <c r="AK204" s="9"/>
      <c r="AL204" s="9"/>
      <c r="AM204" s="9"/>
      <c r="AN204" s="122"/>
      <c r="AO204" s="9"/>
      <c r="AP204" s="9"/>
      <c r="AQ204" s="9"/>
    </row>
    <row r="205" spans="1:43" ht="15.75" customHeight="1">
      <c r="A205" s="4"/>
      <c r="B205" s="4"/>
      <c r="C205" s="4"/>
      <c r="D205" s="4"/>
      <c r="E205" s="9"/>
      <c r="F205" s="9"/>
      <c r="G205" s="24"/>
      <c r="H205" s="9"/>
      <c r="I205" s="9"/>
      <c r="J205" s="24"/>
      <c r="K205" s="24"/>
      <c r="L205" s="77"/>
      <c r="M205" s="4"/>
      <c r="N205" s="24"/>
      <c r="O205" s="105"/>
      <c r="P205" s="120"/>
      <c r="Q205" s="121"/>
      <c r="R205" s="105"/>
      <c r="S205" s="9"/>
      <c r="T205" s="9"/>
      <c r="U205" s="9"/>
      <c r="V205" s="9"/>
      <c r="W205" s="9"/>
      <c r="X205" s="9"/>
      <c r="Y205" s="9"/>
      <c r="Z205" s="9"/>
      <c r="AA205" s="9"/>
      <c r="AB205" s="105"/>
      <c r="AC205" s="117"/>
      <c r="AD205" s="120"/>
      <c r="AE205" s="121"/>
      <c r="AF205" s="105"/>
      <c r="AG205" s="9"/>
      <c r="AH205" s="9"/>
      <c r="AI205" s="9"/>
      <c r="AJ205" s="122"/>
      <c r="AK205" s="9"/>
      <c r="AL205" s="9"/>
      <c r="AM205" s="9"/>
      <c r="AN205" s="122"/>
      <c r="AO205" s="9"/>
      <c r="AP205" s="9"/>
      <c r="AQ205" s="9"/>
    </row>
    <row r="206" spans="1:43" ht="15.75" customHeight="1">
      <c r="A206" s="4"/>
      <c r="B206" s="4"/>
      <c r="C206" s="4"/>
      <c r="D206" s="4"/>
      <c r="E206" s="9"/>
      <c r="F206" s="9"/>
      <c r="G206" s="24"/>
      <c r="H206" s="9"/>
      <c r="I206" s="9"/>
      <c r="J206" s="24"/>
      <c r="K206" s="24"/>
      <c r="L206" s="77"/>
      <c r="M206" s="4"/>
      <c r="N206" s="24"/>
      <c r="O206" s="105"/>
      <c r="P206" s="120"/>
      <c r="Q206" s="121"/>
      <c r="R206" s="105"/>
      <c r="S206" s="122"/>
      <c r="T206" s="127"/>
      <c r="U206" s="128"/>
      <c r="V206" s="122"/>
      <c r="W206" s="127"/>
      <c r="X206" s="128"/>
      <c r="Y206" s="122"/>
      <c r="Z206" s="127"/>
      <c r="AA206" s="128"/>
      <c r="AB206" s="105"/>
      <c r="AC206" s="117"/>
      <c r="AD206" s="120"/>
      <c r="AE206" s="121"/>
      <c r="AF206" s="105"/>
      <c r="AG206" s="9"/>
      <c r="AH206" s="9"/>
      <c r="AI206" s="9"/>
      <c r="AJ206" s="122"/>
      <c r="AK206" s="9"/>
      <c r="AL206" s="9"/>
      <c r="AM206" s="9"/>
      <c r="AN206" s="122"/>
      <c r="AO206" s="9"/>
      <c r="AP206" s="9"/>
      <c r="AQ206" s="9"/>
    </row>
    <row r="207" spans="1:43" ht="15.75" customHeight="1">
      <c r="A207" s="4"/>
      <c r="B207" s="4"/>
      <c r="C207" s="4"/>
      <c r="D207" s="4"/>
      <c r="E207" s="9"/>
      <c r="F207" s="9"/>
      <c r="G207" s="24"/>
      <c r="H207" s="9"/>
      <c r="I207" s="9"/>
      <c r="J207" s="24"/>
      <c r="K207" s="24"/>
      <c r="L207" s="77"/>
      <c r="M207" s="4"/>
      <c r="N207" s="24"/>
      <c r="O207" s="105"/>
      <c r="P207" s="121"/>
      <c r="Q207" s="121"/>
      <c r="R207" s="122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17"/>
      <c r="AD207" s="120"/>
      <c r="AE207" s="121"/>
      <c r="AF207" s="105"/>
      <c r="AG207" s="9"/>
      <c r="AH207" s="9"/>
      <c r="AI207" s="9"/>
      <c r="AJ207" s="122"/>
      <c r="AK207" s="9"/>
      <c r="AL207" s="9"/>
      <c r="AM207" s="9"/>
      <c r="AN207" s="122"/>
      <c r="AO207" s="9"/>
      <c r="AP207" s="9"/>
      <c r="AQ207" s="9"/>
    </row>
    <row r="208" spans="1:43" ht="15.75" customHeight="1">
      <c r="A208" s="4"/>
      <c r="B208" s="4"/>
      <c r="C208" s="4"/>
      <c r="D208" s="4"/>
      <c r="E208" s="9"/>
      <c r="F208" s="9"/>
      <c r="G208" s="24"/>
      <c r="H208" s="9"/>
      <c r="I208" s="9"/>
      <c r="J208" s="24"/>
      <c r="K208" s="24"/>
      <c r="L208" s="77"/>
      <c r="M208" s="4"/>
      <c r="N208" s="24"/>
      <c r="O208" s="105"/>
      <c r="P208" s="121"/>
      <c r="Q208" s="131"/>
      <c r="R208" s="122"/>
      <c r="S208" s="9"/>
      <c r="T208" s="9"/>
      <c r="U208" s="9"/>
      <c r="V208" s="9"/>
      <c r="W208" s="9"/>
      <c r="X208" s="9"/>
      <c r="Y208" s="9"/>
      <c r="Z208" s="9"/>
      <c r="AA208" s="9"/>
      <c r="AB208" s="105"/>
      <c r="AC208" s="117"/>
      <c r="AD208" s="120"/>
      <c r="AE208" s="121"/>
      <c r="AF208" s="105"/>
      <c r="AG208" s="9"/>
      <c r="AH208" s="9"/>
      <c r="AI208" s="9"/>
      <c r="AJ208" s="122"/>
      <c r="AK208" s="9"/>
      <c r="AL208" s="9"/>
      <c r="AM208" s="9"/>
      <c r="AN208" s="122"/>
      <c r="AO208" s="9"/>
      <c r="AP208" s="9"/>
      <c r="AQ208" s="9"/>
    </row>
    <row r="209" spans="1:43" ht="15.75" customHeight="1">
      <c r="A209" s="4"/>
      <c r="B209" s="4"/>
      <c r="C209" s="4"/>
      <c r="D209" s="4"/>
      <c r="E209" s="9"/>
      <c r="F209" s="9"/>
      <c r="G209" s="24"/>
      <c r="H209" s="9"/>
      <c r="I209" s="9"/>
      <c r="J209" s="24"/>
      <c r="K209" s="24"/>
      <c r="L209" s="77"/>
      <c r="M209" s="4"/>
      <c r="N209" s="24"/>
      <c r="O209" s="105"/>
      <c r="P209" s="120"/>
      <c r="Q209" s="121"/>
      <c r="R209" s="105"/>
      <c r="S209" s="9"/>
      <c r="T209" s="9"/>
      <c r="U209" s="9"/>
      <c r="V209" s="9"/>
      <c r="W209" s="9"/>
      <c r="X209" s="9"/>
      <c r="Y209" s="9"/>
      <c r="Z209" s="9"/>
      <c r="AA209" s="9"/>
      <c r="AB209" s="105"/>
      <c r="AC209" s="117"/>
      <c r="AD209" s="120"/>
      <c r="AE209" s="121"/>
      <c r="AF209" s="105"/>
      <c r="AG209" s="9"/>
      <c r="AH209" s="9"/>
      <c r="AI209" s="9"/>
      <c r="AJ209" s="122"/>
      <c r="AK209" s="9"/>
      <c r="AL209" s="9"/>
      <c r="AM209" s="9"/>
      <c r="AN209" s="122"/>
      <c r="AO209" s="9"/>
      <c r="AP209" s="9"/>
      <c r="AQ209" s="9"/>
    </row>
    <row r="210" spans="1:43" ht="15.75" customHeight="1">
      <c r="A210" s="4"/>
      <c r="B210" s="4"/>
      <c r="C210" s="4"/>
      <c r="D210" s="4"/>
      <c r="E210" s="9"/>
      <c r="F210" s="9"/>
      <c r="G210" s="24"/>
      <c r="H210" s="9"/>
      <c r="I210" s="9"/>
      <c r="J210" s="24"/>
      <c r="K210" s="24"/>
      <c r="L210" s="77"/>
      <c r="M210" s="4"/>
      <c r="N210" s="24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17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</row>
    <row r="211" spans="1:29" ht="15.75" customHeight="1">
      <c r="A211" s="4"/>
      <c r="B211" s="4"/>
      <c r="C211" s="4"/>
      <c r="D211" s="4"/>
      <c r="E211" s="9"/>
      <c r="F211" s="9"/>
      <c r="G211" s="24"/>
      <c r="H211" s="9"/>
      <c r="I211" s="9"/>
      <c r="J211" s="24"/>
      <c r="K211" s="24"/>
      <c r="L211" s="77"/>
      <c r="M211" s="4"/>
      <c r="N211" s="24"/>
      <c r="O211" s="24"/>
      <c r="P211" s="132"/>
      <c r="Q211" s="132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117"/>
    </row>
    <row r="212" spans="1:29" ht="15.75" customHeight="1">
      <c r="A212" s="4"/>
      <c r="B212" s="4"/>
      <c r="C212" s="4"/>
      <c r="D212" s="4"/>
      <c r="E212" s="9"/>
      <c r="F212" s="9"/>
      <c r="G212" s="24"/>
      <c r="H212" s="9"/>
      <c r="I212" s="9"/>
      <c r="J212" s="24"/>
      <c r="K212" s="24"/>
      <c r="L212" s="77"/>
      <c r="M212" s="4"/>
      <c r="N212" s="24"/>
      <c r="O212" s="24"/>
      <c r="P212" s="132"/>
      <c r="Q212" s="132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117"/>
    </row>
    <row r="213" spans="1:29" ht="15.75" customHeight="1">
      <c r="A213" s="4"/>
      <c r="B213" s="4"/>
      <c r="C213" s="4"/>
      <c r="D213" s="4"/>
      <c r="E213" s="9"/>
      <c r="F213" s="9"/>
      <c r="G213" s="24"/>
      <c r="H213" s="9"/>
      <c r="I213" s="9"/>
      <c r="J213" s="24"/>
      <c r="K213" s="24"/>
      <c r="L213" s="77"/>
      <c r="M213" s="4"/>
      <c r="N213" s="24"/>
      <c r="O213" s="24"/>
      <c r="P213" s="132"/>
      <c r="Q213" s="132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117"/>
    </row>
    <row r="214" spans="1:29" ht="15.75" customHeight="1">
      <c r="A214" s="4"/>
      <c r="B214" s="4"/>
      <c r="C214" s="4"/>
      <c r="D214" s="4"/>
      <c r="E214" s="9"/>
      <c r="F214" s="9"/>
      <c r="G214" s="24"/>
      <c r="H214" s="9"/>
      <c r="I214" s="9"/>
      <c r="J214" s="24"/>
      <c r="K214" s="24"/>
      <c r="L214" s="77"/>
      <c r="M214" s="4"/>
      <c r="N214" s="24"/>
      <c r="O214" s="24"/>
      <c r="P214" s="132"/>
      <c r="Q214" s="132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117"/>
    </row>
    <row r="215" spans="1:29" ht="15.75" customHeight="1">
      <c r="A215" s="4"/>
      <c r="B215" s="4"/>
      <c r="C215" s="4"/>
      <c r="D215" s="4"/>
      <c r="E215" s="9"/>
      <c r="F215" s="9"/>
      <c r="G215" s="24"/>
      <c r="H215" s="9"/>
      <c r="I215" s="9"/>
      <c r="J215" s="24"/>
      <c r="K215" s="24"/>
      <c r="L215" s="77"/>
      <c r="M215" s="4"/>
      <c r="N215" s="24"/>
      <c r="O215" s="24"/>
      <c r="P215" s="132"/>
      <c r="Q215" s="132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117"/>
    </row>
    <row r="216" spans="1:29" ht="15.75" customHeight="1">
      <c r="A216" s="4"/>
      <c r="B216" s="4"/>
      <c r="C216" s="4"/>
      <c r="D216" s="4"/>
      <c r="E216" s="9"/>
      <c r="F216" s="9"/>
      <c r="G216" s="24"/>
      <c r="H216" s="9"/>
      <c r="I216" s="9"/>
      <c r="J216" s="24"/>
      <c r="K216" s="24"/>
      <c r="L216" s="77"/>
      <c r="M216" s="4"/>
      <c r="N216" s="24"/>
      <c r="O216" s="24"/>
      <c r="P216" s="132"/>
      <c r="Q216" s="132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117"/>
    </row>
    <row r="217" spans="1:29" ht="15.75" customHeight="1">
      <c r="A217" s="4"/>
      <c r="B217" s="4"/>
      <c r="C217" s="4"/>
      <c r="D217" s="4"/>
      <c r="E217" s="9"/>
      <c r="F217" s="9"/>
      <c r="G217" s="24"/>
      <c r="H217" s="9"/>
      <c r="I217" s="9"/>
      <c r="J217" s="24"/>
      <c r="K217" s="24"/>
      <c r="L217" s="77"/>
      <c r="M217" s="4"/>
      <c r="N217" s="24"/>
      <c r="O217" s="24"/>
      <c r="P217" s="132"/>
      <c r="Q217" s="132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117"/>
    </row>
    <row r="218" spans="1:29" ht="15.75" customHeight="1">
      <c r="A218" s="4"/>
      <c r="B218" s="4"/>
      <c r="C218" s="4"/>
      <c r="D218" s="4"/>
      <c r="E218" s="9"/>
      <c r="F218" s="9"/>
      <c r="G218" s="24"/>
      <c r="H218" s="9"/>
      <c r="I218" s="9"/>
      <c r="J218" s="24"/>
      <c r="K218" s="24"/>
      <c r="L218" s="77"/>
      <c r="M218" s="4"/>
      <c r="N218" s="24"/>
      <c r="O218" s="24"/>
      <c r="P218" s="132"/>
      <c r="Q218" s="132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117"/>
    </row>
    <row r="219" spans="1:29" ht="15.75" customHeight="1">
      <c r="A219" s="4"/>
      <c r="B219" s="4"/>
      <c r="C219" s="4"/>
      <c r="D219" s="4"/>
      <c r="E219" s="9"/>
      <c r="F219" s="9"/>
      <c r="G219" s="24"/>
      <c r="H219" s="9"/>
      <c r="I219" s="9"/>
      <c r="J219" s="24"/>
      <c r="K219" s="24"/>
      <c r="L219" s="77"/>
      <c r="M219" s="4"/>
      <c r="N219" s="24"/>
      <c r="O219" s="24"/>
      <c r="P219" s="132"/>
      <c r="Q219" s="132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117"/>
    </row>
    <row r="220" spans="1:29" ht="15.75" customHeight="1">
      <c r="A220" s="4"/>
      <c r="B220" s="4"/>
      <c r="C220" s="4"/>
      <c r="D220" s="4"/>
      <c r="E220" s="9"/>
      <c r="F220" s="9"/>
      <c r="G220" s="24"/>
      <c r="H220" s="9"/>
      <c r="I220" s="9"/>
      <c r="J220" s="24"/>
      <c r="K220" s="24"/>
      <c r="L220" s="77"/>
      <c r="M220" s="4"/>
      <c r="N220" s="24"/>
      <c r="O220" s="24"/>
      <c r="P220" s="132"/>
      <c r="Q220" s="132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117"/>
    </row>
    <row r="221" spans="1:29" ht="15.75" customHeight="1">
      <c r="A221" s="4"/>
      <c r="B221" s="4"/>
      <c r="C221" s="4"/>
      <c r="D221" s="4"/>
      <c r="E221" s="9"/>
      <c r="F221" s="9"/>
      <c r="G221" s="24"/>
      <c r="H221" s="9"/>
      <c r="I221" s="9"/>
      <c r="J221" s="24"/>
      <c r="K221" s="24"/>
      <c r="L221" s="77"/>
      <c r="M221" s="4"/>
      <c r="N221" s="24"/>
      <c r="O221" s="24"/>
      <c r="P221" s="132"/>
      <c r="Q221" s="132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117"/>
    </row>
    <row r="222" spans="1:29" ht="15.75" customHeight="1">
      <c r="A222" s="4"/>
      <c r="B222" s="4"/>
      <c r="C222" s="4"/>
      <c r="D222" s="4"/>
      <c r="E222" s="9"/>
      <c r="F222" s="9"/>
      <c r="G222" s="24"/>
      <c r="H222" s="9"/>
      <c r="I222" s="9"/>
      <c r="J222" s="24"/>
      <c r="K222" s="24"/>
      <c r="L222" s="77"/>
      <c r="M222" s="4"/>
      <c r="N222" s="24"/>
      <c r="O222" s="24"/>
      <c r="P222" s="132"/>
      <c r="Q222" s="132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117"/>
    </row>
    <row r="223" spans="1:29" ht="15.75" customHeight="1">
      <c r="A223" s="4"/>
      <c r="B223" s="4"/>
      <c r="C223" s="4"/>
      <c r="D223" s="4"/>
      <c r="E223" s="9"/>
      <c r="F223" s="9"/>
      <c r="G223" s="24"/>
      <c r="H223" s="9"/>
      <c r="I223" s="9"/>
      <c r="J223" s="24"/>
      <c r="K223" s="24"/>
      <c r="L223" s="77"/>
      <c r="M223" s="4"/>
      <c r="N223" s="24"/>
      <c r="O223" s="24"/>
      <c r="P223" s="132"/>
      <c r="Q223" s="132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117"/>
    </row>
    <row r="224" ht="15.75" customHeight="1">
      <c r="D224" s="4"/>
    </row>
    <row r="225" ht="15.75" customHeight="1">
      <c r="D225" s="4"/>
    </row>
    <row r="226" ht="15.75" customHeight="1">
      <c r="D226" s="4"/>
    </row>
    <row r="227" ht="15.75" customHeight="1">
      <c r="D227" s="4"/>
    </row>
    <row r="228" ht="15.75" customHeight="1">
      <c r="D228" s="4"/>
    </row>
    <row r="229" ht="15.7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73">
    <mergeCell ref="P89:Q89"/>
    <mergeCell ref="P90:Q90"/>
    <mergeCell ref="P92:Q92"/>
    <mergeCell ref="P93:Q93"/>
    <mergeCell ref="P82:Q82"/>
    <mergeCell ref="P83:Q83"/>
    <mergeCell ref="P85:Q85"/>
    <mergeCell ref="P86:Q86"/>
    <mergeCell ref="P75:Q75"/>
    <mergeCell ref="P76:Q76"/>
    <mergeCell ref="P78:Q78"/>
    <mergeCell ref="P79:Q79"/>
    <mergeCell ref="P69:Q69"/>
    <mergeCell ref="P70:Q70"/>
    <mergeCell ref="P72:Q72"/>
    <mergeCell ref="P73:Q73"/>
    <mergeCell ref="P62:Q62"/>
    <mergeCell ref="P63:Q63"/>
    <mergeCell ref="P65:Q65"/>
    <mergeCell ref="P66:Q66"/>
    <mergeCell ref="P56:Q56"/>
    <mergeCell ref="P57:Q57"/>
    <mergeCell ref="P59:Q59"/>
    <mergeCell ref="P60:Q60"/>
    <mergeCell ref="P50:Q50"/>
    <mergeCell ref="P51:Q51"/>
    <mergeCell ref="P53:Q53"/>
    <mergeCell ref="P54:Q54"/>
    <mergeCell ref="P44:Q44"/>
    <mergeCell ref="P45:Q45"/>
    <mergeCell ref="P47:Q47"/>
    <mergeCell ref="P48:Q48"/>
    <mergeCell ref="P31:Q31"/>
    <mergeCell ref="P33:Q33"/>
    <mergeCell ref="P34:Q34"/>
    <mergeCell ref="P35:Q35"/>
    <mergeCell ref="P24:Q24"/>
    <mergeCell ref="P26:Q26"/>
    <mergeCell ref="P27:Q27"/>
    <mergeCell ref="P30:Q30"/>
    <mergeCell ref="P17:Q17"/>
    <mergeCell ref="P19:Q19"/>
    <mergeCell ref="P20:Q20"/>
    <mergeCell ref="P23:Q23"/>
    <mergeCell ref="P11:Q11"/>
    <mergeCell ref="P13:Q13"/>
    <mergeCell ref="P14:Q14"/>
    <mergeCell ref="P16:Q16"/>
    <mergeCell ref="P55:Q55"/>
    <mergeCell ref="P43:Q43"/>
    <mergeCell ref="AK6:AM6"/>
    <mergeCell ref="AO6:AQ6"/>
    <mergeCell ref="P9:Q9"/>
    <mergeCell ref="S6:U6"/>
    <mergeCell ref="V6:X6"/>
    <mergeCell ref="Y6:AA6"/>
    <mergeCell ref="AG6:AI6"/>
    <mergeCell ref="P10:Q10"/>
    <mergeCell ref="P123:Q123"/>
    <mergeCell ref="P145:Q145"/>
    <mergeCell ref="P149:Q149"/>
    <mergeCell ref="P111:Q111"/>
    <mergeCell ref="P115:Q115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</mergeCells>
  <printOptions/>
  <pageMargins left="0.24" right="0.22" top="0.39" bottom="0.71" header="0.26" footer="0.5118110236220472"/>
  <pageSetup fitToHeight="0" fitToWidth="1" horizontalDpi="600" verticalDpi="600" orientation="landscape" paperSize="9" scale="51" r:id="rId3"/>
  <headerFooter alignWithMargins="0">
    <oddFooter>&amp;LInternational Freestyle Skaters Association&amp;C&amp;D&amp;R&amp;F&amp;A</oddFooter>
  </headerFooter>
  <rowBreaks count="1" manualBreakCount="1">
    <brk id="41" max="2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workbookViewId="0" topLeftCell="A1">
      <pane xSplit="1" ySplit="4" topLeftCell="C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A8" sqref="A8:A10"/>
    </sheetView>
  </sheetViews>
  <sheetFormatPr defaultColWidth="11.421875" defaultRowHeight="12.75"/>
  <cols>
    <col min="1" max="1" width="27.28125" style="168" bestFit="1" customWidth="1"/>
    <col min="2" max="2" width="15.57421875" style="5" customWidth="1"/>
    <col min="3" max="3" width="12.7109375" style="5" customWidth="1"/>
    <col min="4" max="4" width="1.7109375" style="24" customWidth="1"/>
    <col min="5" max="5" width="5.28125" style="24" customWidth="1"/>
    <col min="6" max="6" width="2.7109375" style="24" customWidth="1"/>
    <col min="7" max="7" width="2.00390625" style="24" customWidth="1"/>
    <col min="8" max="8" width="4.8515625" style="24" customWidth="1"/>
    <col min="9" max="9" width="3.00390625" style="24" customWidth="1"/>
    <col min="10" max="10" width="2.7109375" style="24" customWidth="1"/>
    <col min="11" max="11" width="5.28125" style="24" customWidth="1"/>
    <col min="12" max="13" width="3.421875" style="24" customWidth="1"/>
    <col min="14" max="14" width="5.421875" style="24" customWidth="1"/>
    <col min="15" max="15" width="2.8515625" style="24" customWidth="1"/>
    <col min="16" max="16" width="3.28125" style="24" customWidth="1"/>
    <col min="17" max="17" width="5.28125" style="24" customWidth="1"/>
    <col min="18" max="18" width="3.00390625" style="24" customWidth="1"/>
    <col min="19" max="19" width="3.8515625" style="24" customWidth="1"/>
    <col min="20" max="20" width="5.28125" style="24" customWidth="1"/>
    <col min="21" max="21" width="4.28125" style="24" customWidth="1"/>
    <col min="22" max="22" width="3.8515625" style="24" customWidth="1"/>
    <col min="23" max="23" width="5.28125" style="24" customWidth="1"/>
    <col min="24" max="24" width="3.28125" style="24" customWidth="1"/>
    <col min="25" max="25" width="3.140625" style="24" customWidth="1"/>
    <col min="26" max="26" width="5.28125" style="24" customWidth="1"/>
    <col min="27" max="27" width="4.421875" style="24" customWidth="1"/>
    <col min="28" max="28" width="4.00390625" style="24" customWidth="1"/>
    <col min="29" max="29" width="5.00390625" style="24" customWidth="1"/>
    <col min="30" max="30" width="4.140625" style="24" customWidth="1"/>
    <col min="31" max="31" width="3.8515625" style="24" customWidth="1"/>
    <col min="32" max="32" width="2.140625" style="24" customWidth="1"/>
    <col min="33" max="33" width="9.7109375" style="4" customWidth="1"/>
    <col min="34" max="34" width="12.421875" style="30" customWidth="1"/>
    <col min="35" max="35" width="8.00390625" style="1" customWidth="1"/>
    <col min="36" max="16384" width="11.421875" style="1" customWidth="1"/>
  </cols>
  <sheetData>
    <row r="1" spans="1:34" ht="23.25">
      <c r="A1" s="80"/>
      <c r="B1" s="81"/>
      <c r="C1" s="81"/>
      <c r="D1" s="64"/>
      <c r="E1" s="70"/>
      <c r="F1" s="70" t="str">
        <f>V!$F$17</f>
        <v>IFSA Qualification Shangaii</v>
      </c>
      <c r="G1" s="81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8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4" thickBot="1">
      <c r="A2" s="82"/>
      <c r="B2" s="83"/>
      <c r="C2" s="83"/>
      <c r="D2" s="67"/>
      <c r="E2" s="71"/>
      <c r="F2" s="71" t="str">
        <f>V!$F$18</f>
        <v>13 &amp; 14 august 2005</v>
      </c>
      <c r="G2" s="83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8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" ht="12.75">
      <c r="A3" s="163"/>
      <c r="B3" s="24"/>
      <c r="C3" s="24"/>
    </row>
    <row r="4" spans="1:3" ht="16.5" thickBot="1">
      <c r="A4" s="152" t="s">
        <v>104</v>
      </c>
      <c r="B4" s="24"/>
      <c r="C4" s="24"/>
    </row>
    <row r="5" spans="1:35" ht="26.25" thickBot="1">
      <c r="A5" s="164" t="s">
        <v>107</v>
      </c>
      <c r="B5" s="46" t="s">
        <v>131</v>
      </c>
      <c r="C5" s="46" t="s">
        <v>21</v>
      </c>
      <c r="D5" s="1"/>
      <c r="E5" s="21">
        <v>80</v>
      </c>
      <c r="F5" s="28">
        <f>E5</f>
        <v>80</v>
      </c>
      <c r="G5" s="29">
        <f>F5</f>
        <v>80</v>
      </c>
      <c r="H5" s="23" t="s">
        <v>234</v>
      </c>
      <c r="I5" s="28" t="str">
        <f>H5</f>
        <v>0m90</v>
      </c>
      <c r="J5" s="29" t="str">
        <f>I5</f>
        <v>0m90</v>
      </c>
      <c r="K5" s="21" t="s">
        <v>235</v>
      </c>
      <c r="L5" s="28" t="str">
        <f>K5</f>
        <v>1m00</v>
      </c>
      <c r="M5" s="29" t="str">
        <f>L5</f>
        <v>1m00</v>
      </c>
      <c r="N5" s="23" t="s">
        <v>236</v>
      </c>
      <c r="O5" s="28" t="str">
        <f>N5</f>
        <v>1m05</v>
      </c>
      <c r="P5" s="29" t="str">
        <f>O5</f>
        <v>1m05</v>
      </c>
      <c r="Q5" s="21" t="s">
        <v>237</v>
      </c>
      <c r="R5" s="28" t="str">
        <f>Q5</f>
        <v>1m10</v>
      </c>
      <c r="S5" s="29" t="str">
        <f>R5</f>
        <v>1m10</v>
      </c>
      <c r="T5" s="23" t="s">
        <v>238</v>
      </c>
      <c r="U5" s="28" t="str">
        <f>T5</f>
        <v>1m15</v>
      </c>
      <c r="V5" s="29" t="str">
        <f>U5</f>
        <v>1m15</v>
      </c>
      <c r="W5" s="21" t="s">
        <v>239</v>
      </c>
      <c r="X5" s="28" t="str">
        <f>W5</f>
        <v>1m20</v>
      </c>
      <c r="Y5" s="29" t="str">
        <f>X5</f>
        <v>1m20</v>
      </c>
      <c r="Z5" s="23" t="s">
        <v>240</v>
      </c>
      <c r="AA5" s="28" t="str">
        <f>Z5</f>
        <v>1m25</v>
      </c>
      <c r="AB5" s="29" t="str">
        <f>AA5</f>
        <v>1m25</v>
      </c>
      <c r="AC5" s="21" t="s">
        <v>241</v>
      </c>
      <c r="AD5" s="28" t="str">
        <f>AC5</f>
        <v>1m30</v>
      </c>
      <c r="AE5" s="29" t="str">
        <f>AD5</f>
        <v>1m30</v>
      </c>
      <c r="AF5" s="1"/>
      <c r="AG5" s="218" t="s">
        <v>95</v>
      </c>
      <c r="AH5" s="219"/>
      <c r="AI5" s="220"/>
    </row>
    <row r="6" spans="1:35" ht="12.75">
      <c r="A6" s="165"/>
      <c r="B6" s="91"/>
      <c r="C6" s="91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"/>
      <c r="AG6" s="138" t="s">
        <v>96</v>
      </c>
      <c r="AH6" s="139" t="s">
        <v>97</v>
      </c>
      <c r="AI6" s="140" t="s">
        <v>59</v>
      </c>
    </row>
    <row r="7" spans="1:3" ht="12.75">
      <c r="A7" s="84"/>
      <c r="B7" s="1"/>
      <c r="C7" s="1"/>
    </row>
    <row r="8" spans="1:35" ht="18.75" customHeight="1">
      <c r="A8" s="167" t="s">
        <v>232</v>
      </c>
      <c r="B8" s="156">
        <v>28410</v>
      </c>
      <c r="C8" s="31"/>
      <c r="D8" s="1"/>
      <c r="E8" s="25" t="s">
        <v>249</v>
      </c>
      <c r="F8" s="26"/>
      <c r="G8" s="27"/>
      <c r="H8" s="22" t="s">
        <v>249</v>
      </c>
      <c r="I8" s="22"/>
      <c r="J8" s="22"/>
      <c r="K8" s="25" t="s">
        <v>250</v>
      </c>
      <c r="L8" s="26"/>
      <c r="M8" s="27"/>
      <c r="N8" s="22" t="s">
        <v>249</v>
      </c>
      <c r="O8" s="22"/>
      <c r="P8" s="22"/>
      <c r="Q8" s="25" t="s">
        <v>249</v>
      </c>
      <c r="R8" s="26"/>
      <c r="S8" s="27"/>
      <c r="T8" s="22" t="s">
        <v>249</v>
      </c>
      <c r="U8" s="22"/>
      <c r="V8" s="22"/>
      <c r="W8" s="25" t="s">
        <v>249</v>
      </c>
      <c r="X8" s="26"/>
      <c r="Y8" s="27"/>
      <c r="Z8" s="22" t="s">
        <v>249</v>
      </c>
      <c r="AA8" s="22"/>
      <c r="AB8" s="22"/>
      <c r="AC8" s="25" t="s">
        <v>251</v>
      </c>
      <c r="AD8" s="26" t="s">
        <v>249</v>
      </c>
      <c r="AE8" s="27"/>
      <c r="AF8" s="1"/>
      <c r="AG8" s="141" t="s">
        <v>241</v>
      </c>
      <c r="AH8" s="141">
        <v>1</v>
      </c>
      <c r="AI8" s="142">
        <v>1</v>
      </c>
    </row>
    <row r="9" spans="1:35" ht="18.75" customHeight="1">
      <c r="A9" s="166" t="s">
        <v>195</v>
      </c>
      <c r="B9" s="156">
        <v>28719</v>
      </c>
      <c r="C9" s="31"/>
      <c r="D9" s="1"/>
      <c r="E9" s="25" t="s">
        <v>250</v>
      </c>
      <c r="F9" s="26"/>
      <c r="G9" s="27"/>
      <c r="H9" s="22" t="s">
        <v>249</v>
      </c>
      <c r="I9" s="22"/>
      <c r="J9" s="22"/>
      <c r="K9" s="25" t="s">
        <v>249</v>
      </c>
      <c r="L9" s="26"/>
      <c r="M9" s="27"/>
      <c r="N9" s="22" t="s">
        <v>249</v>
      </c>
      <c r="O9" s="22"/>
      <c r="P9" s="22"/>
      <c r="Q9" s="25" t="s">
        <v>249</v>
      </c>
      <c r="R9" s="26"/>
      <c r="S9" s="27"/>
      <c r="T9" s="22" t="s">
        <v>249</v>
      </c>
      <c r="U9" s="22"/>
      <c r="V9" s="22"/>
      <c r="W9" s="25" t="s">
        <v>249</v>
      </c>
      <c r="X9" s="26"/>
      <c r="Y9" s="27"/>
      <c r="Z9" s="22" t="s">
        <v>249</v>
      </c>
      <c r="AA9" s="22"/>
      <c r="AB9" s="22"/>
      <c r="AC9" s="25" t="s">
        <v>251</v>
      </c>
      <c r="AD9" s="26" t="s">
        <v>251</v>
      </c>
      <c r="AE9" s="27" t="s">
        <v>251</v>
      </c>
      <c r="AF9" s="1"/>
      <c r="AG9" s="143" t="s">
        <v>240</v>
      </c>
      <c r="AH9" s="143">
        <v>0</v>
      </c>
      <c r="AI9" s="142">
        <v>2</v>
      </c>
    </row>
    <row r="10" spans="1:35" ht="18.75" customHeight="1">
      <c r="A10" s="166" t="s">
        <v>248</v>
      </c>
      <c r="B10" s="156">
        <v>30577</v>
      </c>
      <c r="C10" s="31"/>
      <c r="D10" s="1"/>
      <c r="E10" s="25" t="s">
        <v>249</v>
      </c>
      <c r="F10" s="26"/>
      <c r="G10" s="27"/>
      <c r="H10" s="22" t="s">
        <v>249</v>
      </c>
      <c r="I10" s="22"/>
      <c r="J10" s="22"/>
      <c r="K10" s="25" t="s">
        <v>249</v>
      </c>
      <c r="L10" s="26"/>
      <c r="M10" s="27"/>
      <c r="N10" s="22" t="s">
        <v>249</v>
      </c>
      <c r="O10" s="22"/>
      <c r="P10" s="22"/>
      <c r="Q10" s="25" t="s">
        <v>249</v>
      </c>
      <c r="R10" s="26"/>
      <c r="S10" s="27"/>
      <c r="T10" s="22" t="s">
        <v>249</v>
      </c>
      <c r="U10" s="22"/>
      <c r="V10" s="22"/>
      <c r="W10" s="25" t="s">
        <v>249</v>
      </c>
      <c r="X10" s="26"/>
      <c r="Y10" s="27"/>
      <c r="Z10" s="22" t="s">
        <v>251</v>
      </c>
      <c r="AA10" s="22" t="s">
        <v>251</v>
      </c>
      <c r="AB10" s="22" t="s">
        <v>249</v>
      </c>
      <c r="AC10" s="25" t="s">
        <v>251</v>
      </c>
      <c r="AD10" s="26" t="s">
        <v>251</v>
      </c>
      <c r="AE10" s="27" t="s">
        <v>251</v>
      </c>
      <c r="AF10" s="1"/>
      <c r="AG10" s="143" t="s">
        <v>240</v>
      </c>
      <c r="AH10" s="143">
        <v>2</v>
      </c>
      <c r="AI10" s="142">
        <v>3</v>
      </c>
    </row>
    <row r="11" spans="1:35" ht="18.75" customHeight="1">
      <c r="A11" s="166" t="s">
        <v>233</v>
      </c>
      <c r="B11" s="156">
        <v>30366</v>
      </c>
      <c r="C11" s="31"/>
      <c r="D11" s="1"/>
      <c r="E11" s="25" t="s">
        <v>249</v>
      </c>
      <c r="F11" s="26"/>
      <c r="G11" s="27"/>
      <c r="H11" s="22" t="s">
        <v>249</v>
      </c>
      <c r="I11" s="22"/>
      <c r="J11" s="22"/>
      <c r="K11" s="25" t="s">
        <v>249</v>
      </c>
      <c r="L11" s="26"/>
      <c r="M11" s="27"/>
      <c r="N11" s="22" t="s">
        <v>249</v>
      </c>
      <c r="O11" s="22"/>
      <c r="P11" s="22"/>
      <c r="Q11" s="25" t="s">
        <v>249</v>
      </c>
      <c r="R11" s="26"/>
      <c r="S11" s="27"/>
      <c r="T11" s="22" t="s">
        <v>251</v>
      </c>
      <c r="U11" s="22" t="s">
        <v>249</v>
      </c>
      <c r="V11" s="22"/>
      <c r="W11" s="25" t="s">
        <v>249</v>
      </c>
      <c r="X11" s="26"/>
      <c r="Y11" s="27"/>
      <c r="Z11" s="22" t="s">
        <v>251</v>
      </c>
      <c r="AA11" s="22" t="s">
        <v>251</v>
      </c>
      <c r="AB11" s="22" t="s">
        <v>251</v>
      </c>
      <c r="AC11" s="170"/>
      <c r="AD11" s="171"/>
      <c r="AE11" s="172"/>
      <c r="AF11" s="1"/>
      <c r="AG11" s="143" t="s">
        <v>239</v>
      </c>
      <c r="AH11" s="143">
        <v>4</v>
      </c>
      <c r="AI11" s="142">
        <v>4</v>
      </c>
    </row>
    <row r="12" spans="1:35" ht="18.75" customHeight="1">
      <c r="A12" s="166" t="s">
        <v>244</v>
      </c>
      <c r="B12" s="156">
        <v>31094</v>
      </c>
      <c r="C12" s="31"/>
      <c r="D12" s="1"/>
      <c r="E12" s="25" t="s">
        <v>249</v>
      </c>
      <c r="F12" s="26"/>
      <c r="G12" s="27"/>
      <c r="H12" s="22" t="s">
        <v>249</v>
      </c>
      <c r="I12" s="22"/>
      <c r="J12" s="22"/>
      <c r="K12" s="25" t="s">
        <v>249</v>
      </c>
      <c r="L12" s="26"/>
      <c r="M12" s="27"/>
      <c r="N12" s="22" t="s">
        <v>251</v>
      </c>
      <c r="O12" s="22" t="s">
        <v>249</v>
      </c>
      <c r="P12" s="22"/>
      <c r="Q12" s="25" t="s">
        <v>251</v>
      </c>
      <c r="R12" s="26" t="s">
        <v>251</v>
      </c>
      <c r="S12" s="27" t="s">
        <v>249</v>
      </c>
      <c r="T12" s="22" t="s">
        <v>251</v>
      </c>
      <c r="U12" s="22" t="s">
        <v>251</v>
      </c>
      <c r="V12" s="22" t="s">
        <v>249</v>
      </c>
      <c r="W12" s="25" t="s">
        <v>251</v>
      </c>
      <c r="X12" s="26" t="s">
        <v>251</v>
      </c>
      <c r="Y12" s="27" t="s">
        <v>251</v>
      </c>
      <c r="Z12" s="169"/>
      <c r="AA12" s="169"/>
      <c r="AB12" s="169"/>
      <c r="AC12" s="170"/>
      <c r="AD12" s="171"/>
      <c r="AE12" s="172"/>
      <c r="AF12" s="1"/>
      <c r="AG12" s="143" t="s">
        <v>238</v>
      </c>
      <c r="AH12" s="143">
        <v>5</v>
      </c>
      <c r="AI12" s="142">
        <v>5</v>
      </c>
    </row>
    <row r="13" spans="1:35" ht="18.75" customHeight="1">
      <c r="A13" s="166" t="s">
        <v>246</v>
      </c>
      <c r="B13" s="156">
        <v>31715</v>
      </c>
      <c r="C13" s="31"/>
      <c r="D13" s="1"/>
      <c r="E13" s="25" t="s">
        <v>249</v>
      </c>
      <c r="F13" s="26"/>
      <c r="G13" s="27"/>
      <c r="H13" s="22" t="s">
        <v>249</v>
      </c>
      <c r="I13" s="22"/>
      <c r="J13" s="22"/>
      <c r="K13" s="25" t="s">
        <v>249</v>
      </c>
      <c r="L13" s="26"/>
      <c r="M13" s="27"/>
      <c r="N13" s="22" t="s">
        <v>249</v>
      </c>
      <c r="O13" s="22"/>
      <c r="P13" s="22"/>
      <c r="Q13" s="25" t="s">
        <v>249</v>
      </c>
      <c r="R13" s="26"/>
      <c r="S13" s="27"/>
      <c r="T13" s="22" t="s">
        <v>251</v>
      </c>
      <c r="U13" s="22" t="s">
        <v>251</v>
      </c>
      <c r="V13" s="22" t="s">
        <v>251</v>
      </c>
      <c r="W13" s="170"/>
      <c r="X13" s="171"/>
      <c r="Y13" s="172"/>
      <c r="Z13" s="169"/>
      <c r="AA13" s="169"/>
      <c r="AB13" s="169"/>
      <c r="AC13" s="170"/>
      <c r="AD13" s="171"/>
      <c r="AE13" s="172"/>
      <c r="AF13" s="1"/>
      <c r="AG13" s="143" t="s">
        <v>237</v>
      </c>
      <c r="AH13" s="143">
        <v>0</v>
      </c>
      <c r="AI13" s="142">
        <v>6</v>
      </c>
    </row>
    <row r="14" spans="1:35" ht="18.75" customHeight="1">
      <c r="A14" s="166" t="s">
        <v>247</v>
      </c>
      <c r="B14" s="156">
        <v>29971</v>
      </c>
      <c r="C14" s="31"/>
      <c r="D14" s="1"/>
      <c r="E14" s="25" t="s">
        <v>249</v>
      </c>
      <c r="F14" s="26"/>
      <c r="G14" s="27"/>
      <c r="H14" s="22" t="s">
        <v>249</v>
      </c>
      <c r="I14" s="22"/>
      <c r="J14" s="22"/>
      <c r="K14" s="25" t="s">
        <v>249</v>
      </c>
      <c r="L14" s="26"/>
      <c r="M14" s="27"/>
      <c r="N14" s="22" t="s">
        <v>249</v>
      </c>
      <c r="O14" s="22"/>
      <c r="P14" s="22"/>
      <c r="Q14" s="25" t="s">
        <v>251</v>
      </c>
      <c r="R14" s="26" t="s">
        <v>251</v>
      </c>
      <c r="S14" s="27" t="s">
        <v>249</v>
      </c>
      <c r="T14" s="22" t="s">
        <v>251</v>
      </c>
      <c r="U14" s="22" t="s">
        <v>251</v>
      </c>
      <c r="V14" s="22" t="s">
        <v>251</v>
      </c>
      <c r="W14" s="170"/>
      <c r="X14" s="171"/>
      <c r="Y14" s="172"/>
      <c r="Z14" s="169"/>
      <c r="AA14" s="169"/>
      <c r="AB14" s="169"/>
      <c r="AC14" s="170"/>
      <c r="AD14" s="171"/>
      <c r="AE14" s="172"/>
      <c r="AF14" s="1"/>
      <c r="AG14" s="143" t="s">
        <v>237</v>
      </c>
      <c r="AH14" s="143">
        <v>2</v>
      </c>
      <c r="AI14" s="142">
        <v>7</v>
      </c>
    </row>
    <row r="15" spans="1:35" ht="18.75" customHeight="1">
      <c r="A15" s="166" t="s">
        <v>242</v>
      </c>
      <c r="B15" s="156">
        <v>29578</v>
      </c>
      <c r="C15" s="31"/>
      <c r="D15" s="1"/>
      <c r="E15" s="25" t="s">
        <v>249</v>
      </c>
      <c r="F15" s="26"/>
      <c r="G15" s="27"/>
      <c r="H15" s="22" t="s">
        <v>249</v>
      </c>
      <c r="I15" s="22"/>
      <c r="J15" s="22"/>
      <c r="K15" s="25" t="s">
        <v>251</v>
      </c>
      <c r="L15" s="26" t="s">
        <v>249</v>
      </c>
      <c r="M15" s="27"/>
      <c r="N15" s="22" t="s">
        <v>251</v>
      </c>
      <c r="O15" s="22" t="s">
        <v>249</v>
      </c>
      <c r="P15" s="22"/>
      <c r="Q15" s="25" t="s">
        <v>251</v>
      </c>
      <c r="R15" s="26" t="s">
        <v>249</v>
      </c>
      <c r="S15" s="27"/>
      <c r="T15" s="22" t="s">
        <v>251</v>
      </c>
      <c r="U15" s="22" t="s">
        <v>251</v>
      </c>
      <c r="V15" s="22" t="s">
        <v>251</v>
      </c>
      <c r="W15" s="170"/>
      <c r="X15" s="171"/>
      <c r="Y15" s="172"/>
      <c r="Z15" s="169"/>
      <c r="AA15" s="169"/>
      <c r="AB15" s="169"/>
      <c r="AC15" s="170"/>
      <c r="AD15" s="171"/>
      <c r="AE15" s="172"/>
      <c r="AF15" s="1"/>
      <c r="AG15" s="143" t="s">
        <v>237</v>
      </c>
      <c r="AH15" s="143">
        <v>3</v>
      </c>
      <c r="AI15" s="142">
        <v>8</v>
      </c>
    </row>
    <row r="16" spans="1:35" ht="18.75" customHeight="1">
      <c r="A16" s="166" t="s">
        <v>243</v>
      </c>
      <c r="B16" s="156">
        <v>29083</v>
      </c>
      <c r="C16" s="31"/>
      <c r="D16" s="1"/>
      <c r="E16" s="25" t="s">
        <v>249</v>
      </c>
      <c r="F16" s="26"/>
      <c r="G16" s="27"/>
      <c r="H16" s="22" t="s">
        <v>249</v>
      </c>
      <c r="I16" s="22"/>
      <c r="J16" s="22"/>
      <c r="K16" s="25" t="s">
        <v>249</v>
      </c>
      <c r="L16" s="26"/>
      <c r="M16" s="27"/>
      <c r="N16" s="22" t="s">
        <v>251</v>
      </c>
      <c r="O16" s="22" t="s">
        <v>251</v>
      </c>
      <c r="P16" s="22" t="s">
        <v>251</v>
      </c>
      <c r="Q16" s="170"/>
      <c r="R16" s="171"/>
      <c r="S16" s="172"/>
      <c r="T16" s="169"/>
      <c r="U16" s="169"/>
      <c r="V16" s="169"/>
      <c r="W16" s="170"/>
      <c r="X16" s="171"/>
      <c r="Y16" s="172"/>
      <c r="Z16" s="169"/>
      <c r="AA16" s="169"/>
      <c r="AB16" s="169"/>
      <c r="AC16" s="170"/>
      <c r="AD16" s="171"/>
      <c r="AE16" s="172"/>
      <c r="AF16" s="1"/>
      <c r="AG16" s="143" t="s">
        <v>235</v>
      </c>
      <c r="AH16" s="143">
        <v>0</v>
      </c>
      <c r="AI16" s="142">
        <v>9</v>
      </c>
    </row>
    <row r="17" spans="1:35" ht="18.75" customHeight="1">
      <c r="A17" s="166" t="s">
        <v>245</v>
      </c>
      <c r="B17" s="156">
        <v>30238</v>
      </c>
      <c r="C17" s="31"/>
      <c r="D17" s="1"/>
      <c r="E17" s="25" t="s">
        <v>249</v>
      </c>
      <c r="F17" s="26"/>
      <c r="G17" s="27"/>
      <c r="H17" s="22" t="s">
        <v>249</v>
      </c>
      <c r="I17" s="22"/>
      <c r="J17" s="22"/>
      <c r="K17" s="25" t="s">
        <v>251</v>
      </c>
      <c r="L17" s="26" t="s">
        <v>251</v>
      </c>
      <c r="M17" s="27" t="s">
        <v>251</v>
      </c>
      <c r="N17" s="169"/>
      <c r="O17" s="169"/>
      <c r="P17" s="169"/>
      <c r="Q17" s="170"/>
      <c r="R17" s="171"/>
      <c r="S17" s="172"/>
      <c r="T17" s="169"/>
      <c r="U17" s="169"/>
      <c r="V17" s="169"/>
      <c r="W17" s="170"/>
      <c r="X17" s="171"/>
      <c r="Y17" s="172"/>
      <c r="Z17" s="169"/>
      <c r="AA17" s="169"/>
      <c r="AB17" s="169"/>
      <c r="AC17" s="170"/>
      <c r="AD17" s="171"/>
      <c r="AE17" s="172"/>
      <c r="AF17" s="1"/>
      <c r="AG17" s="143" t="s">
        <v>234</v>
      </c>
      <c r="AH17" s="143">
        <v>0</v>
      </c>
      <c r="AI17" s="142">
        <v>10</v>
      </c>
    </row>
    <row r="18" spans="1:3" ht="12.75">
      <c r="A18" s="163"/>
      <c r="B18" s="24"/>
      <c r="C18" s="24"/>
    </row>
    <row r="19" spans="1:3" ht="12.75">
      <c r="A19" s="163"/>
      <c r="B19" s="24"/>
      <c r="C19" s="24"/>
    </row>
    <row r="20" spans="1:3" ht="12.75">
      <c r="A20" s="163"/>
      <c r="B20" s="24"/>
      <c r="C20" s="24"/>
    </row>
    <row r="21" spans="1:3" ht="12.75">
      <c r="A21" s="163"/>
      <c r="B21" s="24"/>
      <c r="C21" s="24"/>
    </row>
    <row r="22" spans="1:3" ht="12.75">
      <c r="A22" s="163"/>
      <c r="B22" s="24"/>
      <c r="C22" s="24"/>
    </row>
    <row r="23" spans="1:3" ht="12.75">
      <c r="A23" s="163"/>
      <c r="B23" s="24"/>
      <c r="C23" s="24"/>
    </row>
    <row r="24" spans="1:3" ht="12.75">
      <c r="A24" s="163"/>
      <c r="B24" s="24"/>
      <c r="C24" s="24"/>
    </row>
    <row r="25" spans="1:3" ht="12.75">
      <c r="A25" s="163"/>
      <c r="B25" s="24"/>
      <c r="C25" s="24"/>
    </row>
    <row r="26" spans="1:3" ht="12.75">
      <c r="A26" s="163"/>
      <c r="B26" s="24"/>
      <c r="C26" s="24"/>
    </row>
    <row r="27" spans="1:3" ht="12.75">
      <c r="A27" s="163"/>
      <c r="B27" s="24"/>
      <c r="C27" s="24"/>
    </row>
    <row r="28" spans="1:3" ht="12.75">
      <c r="A28" s="163"/>
      <c r="B28" s="24"/>
      <c r="C28" s="24"/>
    </row>
    <row r="29" spans="1:3" ht="12.75">
      <c r="A29" s="163"/>
      <c r="B29" s="24"/>
      <c r="C29" s="24"/>
    </row>
  </sheetData>
  <mergeCells count="1">
    <mergeCell ref="AG5:AI5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75" zoomScaleNormal="75" workbookViewId="0" topLeftCell="A1">
      <pane ySplit="2" topLeftCell="BM3" activePane="bottomLeft" state="frozen"/>
      <selection pane="topLeft" activeCell="A1" sqref="A1"/>
      <selection pane="bottomLeft" activeCell="L30" sqref="L30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421875" style="0" customWidth="1"/>
    <col min="5" max="5" width="25.7109375" style="0" customWidth="1"/>
    <col min="7" max="7" width="11.421875" style="197" customWidth="1"/>
    <col min="8" max="8" width="10.421875" style="0" customWidth="1"/>
  </cols>
  <sheetData>
    <row r="1" spans="1:8" ht="23.25">
      <c r="A1" s="80"/>
      <c r="B1" s="81"/>
      <c r="C1" s="81"/>
      <c r="D1" s="70"/>
      <c r="E1" s="70" t="str">
        <f>V!$F$17</f>
        <v>IFSA Qualification Shangaii</v>
      </c>
      <c r="F1" s="70"/>
      <c r="G1" s="189"/>
      <c r="H1" s="85"/>
    </row>
    <row r="2" spans="1:8" ht="24" thickBot="1">
      <c r="A2" s="82"/>
      <c r="B2" s="83"/>
      <c r="C2" s="83"/>
      <c r="D2" s="71"/>
      <c r="E2" s="71" t="str">
        <f>V!$F$18</f>
        <v>13 &amp; 14 august 2005</v>
      </c>
      <c r="F2" s="71"/>
      <c r="G2" s="190"/>
      <c r="H2" s="86"/>
    </row>
    <row r="3" spans="1:8" ht="15.75">
      <c r="A3" s="6"/>
      <c r="B3" s="6"/>
      <c r="C3" s="6"/>
      <c r="D3" s="4"/>
      <c r="E3" s="4"/>
      <c r="F3" s="9"/>
      <c r="G3" s="191"/>
      <c r="H3" s="2"/>
    </row>
    <row r="4" spans="1:8" ht="16.5" thickBot="1">
      <c r="A4" s="6"/>
      <c r="B4" s="6"/>
      <c r="C4" s="6"/>
      <c r="D4" s="4"/>
      <c r="E4" s="4"/>
      <c r="F4" s="9"/>
      <c r="G4" s="191"/>
      <c r="H4" s="2"/>
    </row>
    <row r="5" spans="1:8" ht="24" thickBot="1">
      <c r="A5" s="147"/>
      <c r="B5" s="148"/>
      <c r="C5" s="148"/>
      <c r="D5" s="149"/>
      <c r="E5" s="149" t="s">
        <v>99</v>
      </c>
      <c r="F5" s="149"/>
      <c r="G5" s="192"/>
      <c r="H5" s="150"/>
    </row>
    <row r="6" spans="1:8" ht="15.75">
      <c r="A6" s="6"/>
      <c r="B6" s="6"/>
      <c r="C6" s="6"/>
      <c r="D6" s="4"/>
      <c r="E6" s="9"/>
      <c r="F6" s="9"/>
      <c r="G6" s="191"/>
      <c r="H6" s="2"/>
    </row>
    <row r="7" spans="1:8" ht="12.75">
      <c r="A7" s="84" t="s">
        <v>31</v>
      </c>
      <c r="B7" s="1"/>
      <c r="C7" s="1"/>
      <c r="D7" s="1"/>
      <c r="E7" s="1"/>
      <c r="F7" s="1"/>
      <c r="G7" s="193"/>
      <c r="H7" s="2"/>
    </row>
    <row r="8" spans="1:8" ht="12.75">
      <c r="A8" s="4"/>
      <c r="B8" s="4"/>
      <c r="C8" s="47" t="s">
        <v>100</v>
      </c>
      <c r="D8" s="47" t="s">
        <v>20</v>
      </c>
      <c r="E8" s="47" t="s">
        <v>21</v>
      </c>
      <c r="F8" s="1"/>
      <c r="G8" s="194" t="s">
        <v>98</v>
      </c>
      <c r="H8" s="144"/>
    </row>
    <row r="9" spans="1:8" ht="15">
      <c r="A9" s="4"/>
      <c r="B9" s="145">
        <v>1</v>
      </c>
      <c r="C9" s="221" t="s">
        <v>118</v>
      </c>
      <c r="D9" s="222"/>
      <c r="E9" s="33" t="s">
        <v>207</v>
      </c>
      <c r="F9" s="10"/>
      <c r="G9" s="198">
        <v>72.15</v>
      </c>
      <c r="H9" s="146" t="s">
        <v>93</v>
      </c>
    </row>
    <row r="10" spans="1:8" ht="15">
      <c r="A10" s="4"/>
      <c r="B10" s="145">
        <v>2</v>
      </c>
      <c r="C10" s="221" t="s">
        <v>122</v>
      </c>
      <c r="D10" s="222" t="s">
        <v>122</v>
      </c>
      <c r="E10" s="33" t="s">
        <v>271</v>
      </c>
      <c r="F10" s="10"/>
      <c r="G10" s="198">
        <v>68.6</v>
      </c>
      <c r="H10" s="146" t="s">
        <v>93</v>
      </c>
    </row>
    <row r="11" spans="1:8" ht="15">
      <c r="A11" s="4"/>
      <c r="B11" s="145">
        <v>3</v>
      </c>
      <c r="C11" s="221" t="s">
        <v>127</v>
      </c>
      <c r="D11" s="222" t="s">
        <v>127</v>
      </c>
      <c r="E11" s="33" t="s">
        <v>271</v>
      </c>
      <c r="F11" s="10"/>
      <c r="G11" s="198">
        <v>65.65</v>
      </c>
      <c r="H11" s="146" t="s">
        <v>93</v>
      </c>
    </row>
    <row r="12" spans="1:8" ht="12.75">
      <c r="A12" s="4"/>
      <c r="B12" s="4"/>
      <c r="C12" s="4"/>
      <c r="D12" s="4"/>
      <c r="E12" s="4"/>
      <c r="F12" s="4"/>
      <c r="G12" s="195"/>
      <c r="H12" s="2"/>
    </row>
    <row r="13" spans="1:8" ht="12.75">
      <c r="A13" s="84" t="s">
        <v>32</v>
      </c>
      <c r="B13" s="4"/>
      <c r="C13" s="4"/>
      <c r="D13" s="4"/>
      <c r="E13" s="4"/>
      <c r="F13" s="4"/>
      <c r="G13" s="195"/>
      <c r="H13" s="2"/>
    </row>
    <row r="14" spans="1:8" ht="12.75">
      <c r="A14" s="4"/>
      <c r="B14" s="4"/>
      <c r="C14" s="47" t="s">
        <v>100</v>
      </c>
      <c r="D14" s="47" t="s">
        <v>20</v>
      </c>
      <c r="E14" s="47" t="s">
        <v>21</v>
      </c>
      <c r="F14" s="1"/>
      <c r="G14" s="194" t="s">
        <v>98</v>
      </c>
      <c r="H14" s="144"/>
    </row>
    <row r="15" spans="1:8" ht="15">
      <c r="A15" s="4"/>
      <c r="B15" s="145">
        <v>1</v>
      </c>
      <c r="C15" s="221" t="s">
        <v>167</v>
      </c>
      <c r="D15" s="222"/>
      <c r="E15" s="33" t="s">
        <v>271</v>
      </c>
      <c r="F15" s="10"/>
      <c r="G15" s="198">
        <v>84.55</v>
      </c>
      <c r="H15" s="146" t="s">
        <v>93</v>
      </c>
    </row>
    <row r="16" spans="1:8" ht="15">
      <c r="A16" s="4"/>
      <c r="B16" s="145">
        <v>2</v>
      </c>
      <c r="C16" s="221" t="s">
        <v>166</v>
      </c>
      <c r="D16" s="222" t="s">
        <v>166</v>
      </c>
      <c r="E16" s="33" t="s">
        <v>271</v>
      </c>
      <c r="F16" s="10"/>
      <c r="G16" s="198">
        <v>78.5</v>
      </c>
      <c r="H16" s="146" t="s">
        <v>93</v>
      </c>
    </row>
    <row r="17" spans="1:8" ht="15">
      <c r="A17" s="4"/>
      <c r="B17" s="145">
        <v>3</v>
      </c>
      <c r="C17" s="221" t="s">
        <v>140</v>
      </c>
      <c r="D17" s="222" t="s">
        <v>140</v>
      </c>
      <c r="E17" s="33" t="s">
        <v>205</v>
      </c>
      <c r="F17" s="10"/>
      <c r="G17" s="198">
        <v>78.3</v>
      </c>
      <c r="H17" s="146" t="s">
        <v>93</v>
      </c>
    </row>
    <row r="18" spans="1:8" ht="12.75">
      <c r="A18" s="4"/>
      <c r="B18" s="4"/>
      <c r="C18" s="4"/>
      <c r="D18" s="4"/>
      <c r="E18" s="4"/>
      <c r="F18" s="4"/>
      <c r="G18" s="195"/>
      <c r="H18" s="2"/>
    </row>
    <row r="19" spans="1:8" ht="13.5" thickBot="1">
      <c r="A19" s="4"/>
      <c r="B19" s="4"/>
      <c r="C19" s="4"/>
      <c r="D19" s="4"/>
      <c r="E19" s="4"/>
      <c r="F19" s="4"/>
      <c r="G19" s="195"/>
      <c r="H19" s="2"/>
    </row>
    <row r="20" spans="1:8" ht="24" thickBot="1">
      <c r="A20" s="147"/>
      <c r="B20" s="148"/>
      <c r="C20" s="148"/>
      <c r="D20" s="149"/>
      <c r="E20" s="149" t="s">
        <v>101</v>
      </c>
      <c r="F20" s="149"/>
      <c r="G20" s="192"/>
      <c r="H20" s="150"/>
    </row>
    <row r="21" spans="1:8" ht="15.75">
      <c r="A21" s="6"/>
      <c r="B21" s="6"/>
      <c r="C21" s="6"/>
      <c r="D21" s="4"/>
      <c r="E21" s="9"/>
      <c r="F21" s="9"/>
      <c r="G21" s="191"/>
      <c r="H21" s="2"/>
    </row>
    <row r="22" spans="1:8" ht="12.75">
      <c r="A22" s="84" t="s">
        <v>52</v>
      </c>
      <c r="B22" s="1"/>
      <c r="C22" s="1"/>
      <c r="D22" s="1"/>
      <c r="E22" s="1"/>
      <c r="F22" s="1"/>
      <c r="G22" s="193"/>
      <c r="H22" s="2"/>
    </row>
    <row r="23" spans="1:8" ht="13.5" thickBot="1">
      <c r="A23" s="4"/>
      <c r="B23" s="4"/>
      <c r="C23" s="47" t="s">
        <v>100</v>
      </c>
      <c r="D23" s="47" t="s">
        <v>20</v>
      </c>
      <c r="E23" s="47" t="s">
        <v>21</v>
      </c>
      <c r="F23" s="1"/>
      <c r="G23" s="196" t="s">
        <v>103</v>
      </c>
      <c r="H23" s="144"/>
    </row>
    <row r="24" spans="1:8" ht="13.5" thickBot="1">
      <c r="A24" s="4"/>
      <c r="B24" s="145">
        <v>1</v>
      </c>
      <c r="C24" s="214" t="s">
        <v>276</v>
      </c>
      <c r="D24" s="215"/>
      <c r="E24" s="33" t="s">
        <v>205</v>
      </c>
      <c r="F24" s="10"/>
      <c r="G24" s="198">
        <v>5.567</v>
      </c>
      <c r="H24" s="146" t="s">
        <v>102</v>
      </c>
    </row>
    <row r="25" spans="1:8" ht="13.5" thickBot="1">
      <c r="A25" s="4"/>
      <c r="B25" s="145">
        <v>2</v>
      </c>
      <c r="C25" s="214" t="s">
        <v>274</v>
      </c>
      <c r="D25" s="215"/>
      <c r="E25" s="33" t="s">
        <v>205</v>
      </c>
      <c r="F25" s="10"/>
      <c r="G25" s="198">
        <v>5.727</v>
      </c>
      <c r="H25" s="146" t="s">
        <v>102</v>
      </c>
    </row>
    <row r="26" spans="1:8" ht="12.75">
      <c r="A26" s="4"/>
      <c r="B26" s="145">
        <v>3</v>
      </c>
      <c r="C26" s="214" t="s">
        <v>275</v>
      </c>
      <c r="D26" s="215"/>
      <c r="E26" s="33" t="s">
        <v>207</v>
      </c>
      <c r="F26" s="10"/>
      <c r="G26" s="198">
        <v>5.689</v>
      </c>
      <c r="H26" s="146" t="s">
        <v>102</v>
      </c>
    </row>
    <row r="27" spans="1:8" ht="12.75">
      <c r="A27" s="4"/>
      <c r="B27" s="4"/>
      <c r="C27" s="4"/>
      <c r="D27" s="4"/>
      <c r="E27" s="4"/>
      <c r="F27" s="4"/>
      <c r="G27" s="195"/>
      <c r="H27" s="2"/>
    </row>
    <row r="28" spans="1:8" ht="12.75">
      <c r="A28" s="84" t="s">
        <v>55</v>
      </c>
      <c r="B28" s="4"/>
      <c r="C28" s="4"/>
      <c r="D28" s="4"/>
      <c r="E28" s="4"/>
      <c r="F28" s="4"/>
      <c r="G28" s="195"/>
      <c r="H28" s="2"/>
    </row>
    <row r="29" spans="1:8" ht="13.5" thickBot="1">
      <c r="A29" s="4"/>
      <c r="B29" s="4"/>
      <c r="C29" s="47" t="s">
        <v>100</v>
      </c>
      <c r="D29" s="47" t="s">
        <v>20</v>
      </c>
      <c r="E29" s="47" t="s">
        <v>21</v>
      </c>
      <c r="F29" s="1"/>
      <c r="G29" s="196" t="s">
        <v>103</v>
      </c>
      <c r="H29" s="144"/>
    </row>
    <row r="30" spans="1:8" ht="13.5" thickBot="1">
      <c r="A30" s="4"/>
      <c r="B30" s="145">
        <v>1</v>
      </c>
      <c r="C30" s="214" t="s">
        <v>195</v>
      </c>
      <c r="D30" s="215"/>
      <c r="E30" s="33" t="s">
        <v>205</v>
      </c>
      <c r="F30" s="10"/>
      <c r="G30" s="198">
        <v>5.113</v>
      </c>
      <c r="H30" s="146" t="s">
        <v>102</v>
      </c>
    </row>
    <row r="31" spans="1:8" ht="13.5" thickBot="1">
      <c r="A31" s="4"/>
      <c r="B31" s="145">
        <v>2</v>
      </c>
      <c r="C31" s="214" t="s">
        <v>166</v>
      </c>
      <c r="D31" s="215"/>
      <c r="E31" s="33" t="s">
        <v>271</v>
      </c>
      <c r="F31" s="10"/>
      <c r="G31" s="198">
        <v>5.429</v>
      </c>
      <c r="H31" s="146" t="s">
        <v>102</v>
      </c>
    </row>
    <row r="32" spans="1:8" ht="12.75">
      <c r="A32" s="4"/>
      <c r="B32" s="145">
        <v>3</v>
      </c>
      <c r="C32" s="214" t="s">
        <v>142</v>
      </c>
      <c r="D32" s="215"/>
      <c r="E32" s="33" t="s">
        <v>205</v>
      </c>
      <c r="F32" s="10"/>
      <c r="G32" s="198">
        <v>5.25</v>
      </c>
      <c r="H32" s="146" t="s">
        <v>102</v>
      </c>
    </row>
    <row r="33" spans="1:8" ht="12.75">
      <c r="A33" s="4"/>
      <c r="B33" s="4"/>
      <c r="C33" s="4"/>
      <c r="D33" s="4"/>
      <c r="E33" s="4"/>
      <c r="F33" s="4"/>
      <c r="G33" s="195"/>
      <c r="H33" s="2"/>
    </row>
    <row r="34" spans="1:8" ht="13.5" thickBot="1">
      <c r="A34" s="4"/>
      <c r="B34" s="4"/>
      <c r="C34" s="4"/>
      <c r="D34" s="4"/>
      <c r="E34" s="4"/>
      <c r="F34" s="4"/>
      <c r="G34" s="195"/>
      <c r="H34" s="2"/>
    </row>
    <row r="35" spans="1:8" ht="24" thickBot="1">
      <c r="A35" s="147"/>
      <c r="B35" s="148"/>
      <c r="C35" s="148"/>
      <c r="D35" s="149"/>
      <c r="E35" s="149" t="s">
        <v>229</v>
      </c>
      <c r="F35" s="149"/>
      <c r="G35" s="192"/>
      <c r="H35" s="150"/>
    </row>
    <row r="36" spans="1:8" ht="15.75">
      <c r="A36" s="6"/>
      <c r="B36" s="6"/>
      <c r="C36" s="6"/>
      <c r="D36" s="4"/>
      <c r="E36" s="9"/>
      <c r="F36" s="9"/>
      <c r="G36" s="191"/>
      <c r="H36" s="2"/>
    </row>
    <row r="37" spans="1:8" ht="12.75">
      <c r="A37" s="4"/>
      <c r="B37" s="4"/>
      <c r="C37" s="47" t="s">
        <v>100</v>
      </c>
      <c r="D37" s="47" t="s">
        <v>20</v>
      </c>
      <c r="E37" s="47" t="s">
        <v>21</v>
      </c>
      <c r="F37" s="1"/>
      <c r="G37" s="194" t="s">
        <v>4</v>
      </c>
      <c r="H37" s="144"/>
    </row>
    <row r="38" spans="1:8" ht="12.75">
      <c r="A38" s="4"/>
      <c r="B38" s="145">
        <v>1</v>
      </c>
      <c r="C38" s="223" t="s">
        <v>232</v>
      </c>
      <c r="D38" s="224"/>
      <c r="E38" s="33" t="s">
        <v>205</v>
      </c>
      <c r="F38" s="10"/>
      <c r="G38" s="198">
        <v>130</v>
      </c>
      <c r="H38" s="146" t="s">
        <v>94</v>
      </c>
    </row>
    <row r="39" spans="1:8" ht="15">
      <c r="A39" s="4"/>
      <c r="B39" s="145">
        <v>2</v>
      </c>
      <c r="C39" s="225" t="s">
        <v>195</v>
      </c>
      <c r="D39" s="226"/>
      <c r="E39" s="33" t="s">
        <v>205</v>
      </c>
      <c r="F39" s="10"/>
      <c r="G39" s="198">
        <v>125</v>
      </c>
      <c r="H39" s="146" t="s">
        <v>94</v>
      </c>
    </row>
    <row r="40" spans="1:8" ht="15">
      <c r="A40" s="4"/>
      <c r="B40" s="145">
        <v>3</v>
      </c>
      <c r="C40" s="227" t="s">
        <v>272</v>
      </c>
      <c r="D40" s="226"/>
      <c r="E40" s="33"/>
      <c r="F40" s="10"/>
      <c r="G40" s="198">
        <v>125</v>
      </c>
      <c r="H40" s="146" t="s">
        <v>94</v>
      </c>
    </row>
    <row r="41" spans="1:8" ht="12.75">
      <c r="A41" s="4"/>
      <c r="B41" s="4"/>
      <c r="C41" s="4"/>
      <c r="D41" s="4"/>
      <c r="E41" s="4"/>
      <c r="F41" s="4"/>
      <c r="G41" s="195"/>
      <c r="H41" s="2"/>
    </row>
  </sheetData>
  <mergeCells count="15">
    <mergeCell ref="C39:D39"/>
    <mergeCell ref="C40:D40"/>
    <mergeCell ref="C30:D30"/>
    <mergeCell ref="C31:D31"/>
    <mergeCell ref="C32:D32"/>
    <mergeCell ref="C9:D9"/>
    <mergeCell ref="C10:D10"/>
    <mergeCell ref="C11:D11"/>
    <mergeCell ref="C38:D38"/>
    <mergeCell ref="C17:D17"/>
    <mergeCell ref="C16:D16"/>
    <mergeCell ref="C15:D15"/>
    <mergeCell ref="C26:D26"/>
    <mergeCell ref="C25:D25"/>
    <mergeCell ref="C24:D24"/>
  </mergeCells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vuvankha</cp:lastModifiedBy>
  <cp:lastPrinted>2004-12-27T15:09:41Z</cp:lastPrinted>
  <dcterms:created xsi:type="dcterms:W3CDTF">1996-10-21T11:03:58Z</dcterms:created>
  <dcterms:modified xsi:type="dcterms:W3CDTF">2005-08-15T02:09:21Z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